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vironmental\PSD Air Permit\State Quarterly\2018\Q4\"/>
    </mc:Choice>
  </mc:AlternateContent>
  <bookViews>
    <workbookView xWindow="0" yWindow="0" windowWidth="27495" windowHeight="12120" xr2:uid="{00000000-000D-0000-FFFF-FFFF00000000}"/>
  </bookViews>
  <sheets>
    <sheet name="Emissions Summary" sheetId="2" r:id="rId1"/>
    <sheet name="Data" sheetId="10" r:id="rId2"/>
    <sheet name="Month 1 " sheetId="9" r:id="rId3"/>
    <sheet name="Month 2" sheetId="7" r:id="rId4"/>
    <sheet name="Month 3" sheetId="8" r:id="rId5"/>
    <sheet name="Annual &amp; Rolling Average" sheetId="5" r:id="rId6"/>
  </sheets>
  <calcPr calcId="171027" calcMode="manual"/>
</workbook>
</file>

<file path=xl/calcChain.xml><?xml version="1.0" encoding="utf-8"?>
<calcChain xmlns="http://schemas.openxmlformats.org/spreadsheetml/2006/main">
  <c r="B18" i="2" l="1"/>
  <c r="B17" i="2"/>
  <c r="C75" i="5"/>
  <c r="C74" i="5"/>
  <c r="C73" i="5"/>
  <c r="G72" i="5" l="1"/>
  <c r="D72" i="5" l="1"/>
  <c r="E72" i="5"/>
  <c r="E30" i="5"/>
  <c r="E33" i="5"/>
  <c r="E36" i="5"/>
  <c r="E39" i="5"/>
  <c r="E42" i="5"/>
  <c r="E45" i="5"/>
  <c r="E48" i="5"/>
  <c r="E51" i="5"/>
  <c r="E54" i="5"/>
  <c r="E75" i="5"/>
  <c r="E57" i="5"/>
  <c r="E60" i="5"/>
  <c r="E63" i="5"/>
  <c r="E66" i="5"/>
  <c r="E69" i="5"/>
  <c r="G75" i="5"/>
  <c r="A14" i="2" s="1"/>
  <c r="A11" i="2" l="1"/>
  <c r="A8" i="2"/>
  <c r="A4" i="10"/>
  <c r="A5" i="10" s="1"/>
  <c r="A3" i="10"/>
  <c r="A2" i="10"/>
  <c r="D10" i="10" a="1"/>
  <c r="C10" i="10" a="1"/>
  <c r="A10" i="10" a="1"/>
  <c r="F10" i="10" a="1"/>
  <c r="J5" i="10" l="1"/>
  <c r="N4" i="10"/>
  <c r="F10" i="10"/>
  <c r="G10" i="10" s="1"/>
  <c r="H10" i="10" s="1"/>
  <c r="F14" i="10"/>
  <c r="G14" i="10" s="1"/>
  <c r="H14" i="10" s="1"/>
  <c r="F18" i="10"/>
  <c r="G18" i="10" s="1"/>
  <c r="H18" i="10" s="1"/>
  <c r="F22" i="10"/>
  <c r="G22" i="10" s="1"/>
  <c r="H22" i="10" s="1"/>
  <c r="F26" i="10"/>
  <c r="G26" i="10" s="1"/>
  <c r="H26" i="10" s="1"/>
  <c r="F30" i="10"/>
  <c r="G30" i="10" s="1"/>
  <c r="H30" i="10" s="1"/>
  <c r="F34" i="10"/>
  <c r="G34" i="10" s="1"/>
  <c r="H34" i="10" s="1"/>
  <c r="F38" i="10"/>
  <c r="G38" i="10" s="1"/>
  <c r="H38" i="10" s="1"/>
  <c r="F42" i="10"/>
  <c r="G42" i="10" s="1"/>
  <c r="H42" i="10" s="1"/>
  <c r="F46" i="10"/>
  <c r="G46" i="10" s="1"/>
  <c r="H46" i="10" s="1"/>
  <c r="F50" i="10"/>
  <c r="G50" i="10" s="1"/>
  <c r="H50" i="10" s="1"/>
  <c r="F54" i="10"/>
  <c r="G54" i="10" s="1"/>
  <c r="H54" i="10" s="1"/>
  <c r="F58" i="10"/>
  <c r="G58" i="10" s="1"/>
  <c r="H58" i="10" s="1"/>
  <c r="F62" i="10"/>
  <c r="G62" i="10" s="1"/>
  <c r="H62" i="10" s="1"/>
  <c r="F66" i="10"/>
  <c r="G66" i="10" s="1"/>
  <c r="H66" i="10" s="1"/>
  <c r="F70" i="10"/>
  <c r="G70" i="10" s="1"/>
  <c r="H70" i="10" s="1"/>
  <c r="F74" i="10"/>
  <c r="G74" i="10" s="1"/>
  <c r="H74" i="10" s="1"/>
  <c r="F78" i="10"/>
  <c r="G78" i="10" s="1"/>
  <c r="H78" i="10" s="1"/>
  <c r="F82" i="10"/>
  <c r="G82" i="10" s="1"/>
  <c r="H82" i="10" s="1"/>
  <c r="F86" i="10"/>
  <c r="G86" i="10" s="1"/>
  <c r="H86" i="10" s="1"/>
  <c r="F90" i="10"/>
  <c r="G90" i="10" s="1"/>
  <c r="H90" i="10" s="1"/>
  <c r="F94" i="10"/>
  <c r="G94" i="10" s="1"/>
  <c r="H94" i="10" s="1"/>
  <c r="F98" i="10"/>
  <c r="F102" i="10"/>
  <c r="G102" i="10" s="1"/>
  <c r="H102" i="10" s="1"/>
  <c r="F106" i="10"/>
  <c r="G106" i="10" s="1"/>
  <c r="H106" i="10" s="1"/>
  <c r="F110" i="10"/>
  <c r="G110" i="10" s="1"/>
  <c r="H110" i="10" s="1"/>
  <c r="F114" i="10"/>
  <c r="G114" i="10" s="1"/>
  <c r="H114" i="10" s="1"/>
  <c r="F118" i="10"/>
  <c r="G118" i="10" s="1"/>
  <c r="H118" i="10" s="1"/>
  <c r="F122" i="10"/>
  <c r="G122" i="10" s="1"/>
  <c r="H122" i="10" s="1"/>
  <c r="F126" i="10"/>
  <c r="G126" i="10" s="1"/>
  <c r="H126" i="10" s="1"/>
  <c r="F130" i="10"/>
  <c r="G130" i="10" s="1"/>
  <c r="H130" i="10" s="1"/>
  <c r="F134" i="10"/>
  <c r="G134" i="10" s="1"/>
  <c r="H134" i="10" s="1"/>
  <c r="F138" i="10"/>
  <c r="G138" i="10" s="1"/>
  <c r="H138" i="10" s="1"/>
  <c r="F142" i="10"/>
  <c r="G142" i="10" s="1"/>
  <c r="H142" i="10" s="1"/>
  <c r="F146" i="10"/>
  <c r="G146" i="10" s="1"/>
  <c r="H146" i="10" s="1"/>
  <c r="F150" i="10"/>
  <c r="G150" i="10" s="1"/>
  <c r="H150" i="10" s="1"/>
  <c r="F154" i="10"/>
  <c r="G154" i="10" s="1"/>
  <c r="H154" i="10" s="1"/>
  <c r="F158" i="10"/>
  <c r="G158" i="10" s="1"/>
  <c r="H158" i="10" s="1"/>
  <c r="F162" i="10"/>
  <c r="G162" i="10" s="1"/>
  <c r="H162" i="10" s="1"/>
  <c r="F166" i="10"/>
  <c r="G166" i="10" s="1"/>
  <c r="H166" i="10" s="1"/>
  <c r="F170" i="10"/>
  <c r="G170" i="10" s="1"/>
  <c r="H170" i="10" s="1"/>
  <c r="F174" i="10"/>
  <c r="G174" i="10" s="1"/>
  <c r="H174" i="10" s="1"/>
  <c r="F178" i="10"/>
  <c r="G178" i="10" s="1"/>
  <c r="H178" i="10" s="1"/>
  <c r="F182" i="10"/>
  <c r="G182" i="10" s="1"/>
  <c r="H182" i="10" s="1"/>
  <c r="F186" i="10"/>
  <c r="G186" i="10" s="1"/>
  <c r="H186" i="10" s="1"/>
  <c r="F190" i="10"/>
  <c r="G190" i="10" s="1"/>
  <c r="H190" i="10" s="1"/>
  <c r="F194" i="10"/>
  <c r="G194" i="10" s="1"/>
  <c r="H194" i="10" s="1"/>
  <c r="F198" i="10"/>
  <c r="G198" i="10" s="1"/>
  <c r="H198" i="10" s="1"/>
  <c r="F202" i="10"/>
  <c r="G202" i="10" s="1"/>
  <c r="H202" i="10" s="1"/>
  <c r="F206" i="10"/>
  <c r="G206" i="10" s="1"/>
  <c r="H206" i="10" s="1"/>
  <c r="F210" i="10"/>
  <c r="G210" i="10" s="1"/>
  <c r="H210" i="10" s="1"/>
  <c r="F214" i="10"/>
  <c r="G214" i="10" s="1"/>
  <c r="H214" i="10" s="1"/>
  <c r="F218" i="10"/>
  <c r="G218" i="10" s="1"/>
  <c r="H218" i="10" s="1"/>
  <c r="F222" i="10"/>
  <c r="G222" i="10" s="1"/>
  <c r="H222" i="10" s="1"/>
  <c r="F226" i="10"/>
  <c r="G226" i="10" s="1"/>
  <c r="H226" i="10" s="1"/>
  <c r="F230" i="10"/>
  <c r="G230" i="10" s="1"/>
  <c r="H230" i="10" s="1"/>
  <c r="F234" i="10"/>
  <c r="G234" i="10" s="1"/>
  <c r="H234" i="10" s="1"/>
  <c r="F238" i="10"/>
  <c r="G238" i="10" s="1"/>
  <c r="H238" i="10" s="1"/>
  <c r="F242" i="10"/>
  <c r="G242" i="10" s="1"/>
  <c r="H242" i="10" s="1"/>
  <c r="F246" i="10"/>
  <c r="G246" i="10" s="1"/>
  <c r="H246" i="10" s="1"/>
  <c r="F250" i="10"/>
  <c r="G250" i="10" s="1"/>
  <c r="H250" i="10" s="1"/>
  <c r="F254" i="10"/>
  <c r="G254" i="10" s="1"/>
  <c r="H254" i="10" s="1"/>
  <c r="F258" i="10"/>
  <c r="G258" i="10" s="1"/>
  <c r="H258" i="10" s="1"/>
  <c r="F262" i="10"/>
  <c r="G262" i="10" s="1"/>
  <c r="H262" i="10" s="1"/>
  <c r="F266" i="10"/>
  <c r="G266" i="10" s="1"/>
  <c r="H266" i="10" s="1"/>
  <c r="F270" i="10"/>
  <c r="G270" i="10" s="1"/>
  <c r="H270" i="10" s="1"/>
  <c r="F274" i="10"/>
  <c r="G274" i="10" s="1"/>
  <c r="H274" i="10" s="1"/>
  <c r="F278" i="10"/>
  <c r="G278" i="10" s="1"/>
  <c r="H278" i="10" s="1"/>
  <c r="F282" i="10"/>
  <c r="G282" i="10" s="1"/>
  <c r="H282" i="10" s="1"/>
  <c r="F286" i="10"/>
  <c r="G286" i="10" s="1"/>
  <c r="H286" i="10" s="1"/>
  <c r="F290" i="10"/>
  <c r="G290" i="10" s="1"/>
  <c r="H290" i="10" s="1"/>
  <c r="F294" i="10"/>
  <c r="G294" i="10" s="1"/>
  <c r="H294" i="10" s="1"/>
  <c r="F298" i="10"/>
  <c r="G298" i="10" s="1"/>
  <c r="H298" i="10" s="1"/>
  <c r="F302" i="10"/>
  <c r="G302" i="10" s="1"/>
  <c r="H302" i="10" s="1"/>
  <c r="F306" i="10"/>
  <c r="G306" i="10" s="1"/>
  <c r="H306" i="10" s="1"/>
  <c r="F310" i="10"/>
  <c r="G310" i="10" s="1"/>
  <c r="H310" i="10" s="1"/>
  <c r="F314" i="10"/>
  <c r="G314" i="10" s="1"/>
  <c r="H314" i="10" s="1"/>
  <c r="F318" i="10"/>
  <c r="G318" i="10" s="1"/>
  <c r="H318" i="10" s="1"/>
  <c r="F322" i="10"/>
  <c r="G322" i="10" s="1"/>
  <c r="H322" i="10" s="1"/>
  <c r="F326" i="10"/>
  <c r="G326" i="10" s="1"/>
  <c r="H326" i="10" s="1"/>
  <c r="F330" i="10"/>
  <c r="G330" i="10" s="1"/>
  <c r="H330" i="10" s="1"/>
  <c r="F334" i="10"/>
  <c r="G334" i="10" s="1"/>
  <c r="H334" i="10" s="1"/>
  <c r="F338" i="10"/>
  <c r="G338" i="10" s="1"/>
  <c r="H338" i="10" s="1"/>
  <c r="F342" i="10"/>
  <c r="G342" i="10" s="1"/>
  <c r="H342" i="10" s="1"/>
  <c r="F346" i="10"/>
  <c r="G346" i="10" s="1"/>
  <c r="H346" i="10" s="1"/>
  <c r="F11" i="10"/>
  <c r="G11" i="10" s="1"/>
  <c r="H11" i="10" s="1"/>
  <c r="F15" i="10"/>
  <c r="G15" i="10" s="1"/>
  <c r="H15" i="10" s="1"/>
  <c r="F19" i="10"/>
  <c r="G19" i="10" s="1"/>
  <c r="H19" i="10" s="1"/>
  <c r="F23" i="10"/>
  <c r="G23" i="10" s="1"/>
  <c r="H23" i="10" s="1"/>
  <c r="F27" i="10"/>
  <c r="G27" i="10" s="1"/>
  <c r="H27" i="10" s="1"/>
  <c r="F31" i="10"/>
  <c r="G31" i="10" s="1"/>
  <c r="H31" i="10" s="1"/>
  <c r="F35" i="10"/>
  <c r="G35" i="10" s="1"/>
  <c r="H35" i="10" s="1"/>
  <c r="F39" i="10"/>
  <c r="G39" i="10" s="1"/>
  <c r="H39" i="10" s="1"/>
  <c r="F43" i="10"/>
  <c r="G43" i="10" s="1"/>
  <c r="H43" i="10" s="1"/>
  <c r="F47" i="10"/>
  <c r="G47" i="10" s="1"/>
  <c r="H47" i="10" s="1"/>
  <c r="F51" i="10"/>
  <c r="G51" i="10" s="1"/>
  <c r="H51" i="10" s="1"/>
  <c r="F55" i="10"/>
  <c r="G55" i="10" s="1"/>
  <c r="H55" i="10" s="1"/>
  <c r="F59" i="10"/>
  <c r="G59" i="10" s="1"/>
  <c r="H59" i="10" s="1"/>
  <c r="F63" i="10"/>
  <c r="G63" i="10" s="1"/>
  <c r="H63" i="10" s="1"/>
  <c r="F67" i="10"/>
  <c r="G67" i="10" s="1"/>
  <c r="H67" i="10" s="1"/>
  <c r="F71" i="10"/>
  <c r="G71" i="10" s="1"/>
  <c r="H71" i="10" s="1"/>
  <c r="F75" i="10"/>
  <c r="G75" i="10" s="1"/>
  <c r="H75" i="10" s="1"/>
  <c r="F79" i="10"/>
  <c r="G79" i="10" s="1"/>
  <c r="H79" i="10" s="1"/>
  <c r="F83" i="10"/>
  <c r="G83" i="10" s="1"/>
  <c r="H83" i="10" s="1"/>
  <c r="F87" i="10"/>
  <c r="G87" i="10" s="1"/>
  <c r="H87" i="10" s="1"/>
  <c r="F91" i="10"/>
  <c r="G91" i="10" s="1"/>
  <c r="H91" i="10" s="1"/>
  <c r="F95" i="10"/>
  <c r="G95" i="10" s="1"/>
  <c r="H95" i="10" s="1"/>
  <c r="F99" i="10"/>
  <c r="G99" i="10" s="1"/>
  <c r="H99" i="10" s="1"/>
  <c r="F103" i="10"/>
  <c r="G103" i="10" s="1"/>
  <c r="H103" i="10" s="1"/>
  <c r="F107" i="10"/>
  <c r="G107" i="10" s="1"/>
  <c r="H107" i="10" s="1"/>
  <c r="F111" i="10"/>
  <c r="G111" i="10" s="1"/>
  <c r="H111" i="10" s="1"/>
  <c r="F115" i="10"/>
  <c r="G115" i="10" s="1"/>
  <c r="H115" i="10" s="1"/>
  <c r="F119" i="10"/>
  <c r="G119" i="10" s="1"/>
  <c r="H119" i="10" s="1"/>
  <c r="F123" i="10"/>
  <c r="G123" i="10" s="1"/>
  <c r="H123" i="10" s="1"/>
  <c r="F127" i="10"/>
  <c r="G127" i="10" s="1"/>
  <c r="H127" i="10" s="1"/>
  <c r="F131" i="10"/>
  <c r="G131" i="10" s="1"/>
  <c r="H131" i="10" s="1"/>
  <c r="F135" i="10"/>
  <c r="G135" i="10" s="1"/>
  <c r="H135" i="10" s="1"/>
  <c r="F139" i="10"/>
  <c r="G139" i="10" s="1"/>
  <c r="H139" i="10" s="1"/>
  <c r="F143" i="10"/>
  <c r="G143" i="10" s="1"/>
  <c r="H143" i="10" s="1"/>
  <c r="F147" i="10"/>
  <c r="G147" i="10" s="1"/>
  <c r="H147" i="10" s="1"/>
  <c r="F151" i="10"/>
  <c r="G151" i="10" s="1"/>
  <c r="H151" i="10" s="1"/>
  <c r="F155" i="10"/>
  <c r="G155" i="10" s="1"/>
  <c r="H155" i="10" s="1"/>
  <c r="F159" i="10"/>
  <c r="G159" i="10" s="1"/>
  <c r="H159" i="10" s="1"/>
  <c r="F163" i="10"/>
  <c r="G163" i="10" s="1"/>
  <c r="H163" i="10" s="1"/>
  <c r="F167" i="10"/>
  <c r="G167" i="10" s="1"/>
  <c r="H167" i="10" s="1"/>
  <c r="F171" i="10"/>
  <c r="G171" i="10" s="1"/>
  <c r="H171" i="10" s="1"/>
  <c r="F175" i="10"/>
  <c r="G175" i="10" s="1"/>
  <c r="H175" i="10" s="1"/>
  <c r="F179" i="10"/>
  <c r="G179" i="10" s="1"/>
  <c r="H179" i="10" s="1"/>
  <c r="F183" i="10"/>
  <c r="G183" i="10" s="1"/>
  <c r="H183" i="10" s="1"/>
  <c r="F187" i="10"/>
  <c r="G187" i="10" s="1"/>
  <c r="H187" i="10" s="1"/>
  <c r="F191" i="10"/>
  <c r="G191" i="10" s="1"/>
  <c r="H191" i="10" s="1"/>
  <c r="F195" i="10"/>
  <c r="G195" i="10" s="1"/>
  <c r="H195" i="10" s="1"/>
  <c r="F199" i="10"/>
  <c r="G199" i="10" s="1"/>
  <c r="H199" i="10" s="1"/>
  <c r="F203" i="10"/>
  <c r="G203" i="10" s="1"/>
  <c r="H203" i="10" s="1"/>
  <c r="F207" i="10"/>
  <c r="G207" i="10" s="1"/>
  <c r="H207" i="10" s="1"/>
  <c r="F211" i="10"/>
  <c r="G211" i="10" s="1"/>
  <c r="H211" i="10" s="1"/>
  <c r="F215" i="10"/>
  <c r="G215" i="10" s="1"/>
  <c r="H215" i="10" s="1"/>
  <c r="F219" i="10"/>
  <c r="G219" i="10" s="1"/>
  <c r="H219" i="10" s="1"/>
  <c r="F223" i="10"/>
  <c r="G223" i="10" s="1"/>
  <c r="H223" i="10" s="1"/>
  <c r="F227" i="10"/>
  <c r="G227" i="10" s="1"/>
  <c r="H227" i="10" s="1"/>
  <c r="F231" i="10"/>
  <c r="G231" i="10" s="1"/>
  <c r="H231" i="10" s="1"/>
  <c r="F235" i="10"/>
  <c r="G235" i="10" s="1"/>
  <c r="H235" i="10" s="1"/>
  <c r="F239" i="10"/>
  <c r="G239" i="10" s="1"/>
  <c r="H239" i="10" s="1"/>
  <c r="F243" i="10"/>
  <c r="G243" i="10" s="1"/>
  <c r="H243" i="10" s="1"/>
  <c r="F247" i="10"/>
  <c r="G247" i="10" s="1"/>
  <c r="H247" i="10" s="1"/>
  <c r="F251" i="10"/>
  <c r="G251" i="10" s="1"/>
  <c r="H251" i="10" s="1"/>
  <c r="F255" i="10"/>
  <c r="G255" i="10" s="1"/>
  <c r="H255" i="10" s="1"/>
  <c r="F259" i="10"/>
  <c r="G259" i="10" s="1"/>
  <c r="H259" i="10" s="1"/>
  <c r="F263" i="10"/>
  <c r="G263" i="10" s="1"/>
  <c r="H263" i="10" s="1"/>
  <c r="F267" i="10"/>
  <c r="G267" i="10" s="1"/>
  <c r="H267" i="10" s="1"/>
  <c r="F271" i="10"/>
  <c r="G271" i="10" s="1"/>
  <c r="H271" i="10" s="1"/>
  <c r="F275" i="10"/>
  <c r="G275" i="10" s="1"/>
  <c r="H275" i="10" s="1"/>
  <c r="F279" i="10"/>
  <c r="G279" i="10" s="1"/>
  <c r="H279" i="10" s="1"/>
  <c r="F283" i="10"/>
  <c r="G283" i="10" s="1"/>
  <c r="H283" i="10" s="1"/>
  <c r="F287" i="10"/>
  <c r="G287" i="10" s="1"/>
  <c r="H287" i="10" s="1"/>
  <c r="F291" i="10"/>
  <c r="G291" i="10" s="1"/>
  <c r="H291" i="10" s="1"/>
  <c r="F295" i="10"/>
  <c r="G295" i="10" s="1"/>
  <c r="H295" i="10" s="1"/>
  <c r="F12" i="10"/>
  <c r="G12" i="10" s="1"/>
  <c r="H12" i="10" s="1"/>
  <c r="F16" i="10"/>
  <c r="G16" i="10" s="1"/>
  <c r="H16" i="10" s="1"/>
  <c r="F20" i="10"/>
  <c r="G20" i="10" s="1"/>
  <c r="H20" i="10" s="1"/>
  <c r="F24" i="10"/>
  <c r="G24" i="10" s="1"/>
  <c r="H24" i="10" s="1"/>
  <c r="F28" i="10"/>
  <c r="G28" i="10" s="1"/>
  <c r="H28" i="10" s="1"/>
  <c r="F32" i="10"/>
  <c r="G32" i="10" s="1"/>
  <c r="H32" i="10" s="1"/>
  <c r="F36" i="10"/>
  <c r="G36" i="10" s="1"/>
  <c r="H36" i="10" s="1"/>
  <c r="F40" i="10"/>
  <c r="G40" i="10" s="1"/>
  <c r="H40" i="10" s="1"/>
  <c r="F44" i="10"/>
  <c r="G44" i="10" s="1"/>
  <c r="H44" i="10" s="1"/>
  <c r="F48" i="10"/>
  <c r="G48" i="10" s="1"/>
  <c r="H48" i="10" s="1"/>
  <c r="F52" i="10"/>
  <c r="G52" i="10" s="1"/>
  <c r="H52" i="10" s="1"/>
  <c r="F56" i="10"/>
  <c r="G56" i="10" s="1"/>
  <c r="H56" i="10" s="1"/>
  <c r="F60" i="10"/>
  <c r="G60" i="10" s="1"/>
  <c r="H60" i="10" s="1"/>
  <c r="F64" i="10"/>
  <c r="G64" i="10" s="1"/>
  <c r="H64" i="10" s="1"/>
  <c r="F68" i="10"/>
  <c r="G68" i="10" s="1"/>
  <c r="H68" i="10" s="1"/>
  <c r="F72" i="10"/>
  <c r="G72" i="10" s="1"/>
  <c r="H72" i="10" s="1"/>
  <c r="F76" i="10"/>
  <c r="G76" i="10" s="1"/>
  <c r="H76" i="10" s="1"/>
  <c r="F80" i="10"/>
  <c r="G80" i="10" s="1"/>
  <c r="H80" i="10" s="1"/>
  <c r="F84" i="10"/>
  <c r="G84" i="10" s="1"/>
  <c r="H84" i="10" s="1"/>
  <c r="F88" i="10"/>
  <c r="G88" i="10" s="1"/>
  <c r="H88" i="10" s="1"/>
  <c r="F92" i="10"/>
  <c r="G92" i="10" s="1"/>
  <c r="H92" i="10" s="1"/>
  <c r="F96" i="10"/>
  <c r="G96" i="10" s="1"/>
  <c r="H96" i="10" s="1"/>
  <c r="F100" i="10"/>
  <c r="G100" i="10" s="1"/>
  <c r="H100" i="10" s="1"/>
  <c r="F104" i="10"/>
  <c r="G104" i="10" s="1"/>
  <c r="H104" i="10" s="1"/>
  <c r="F108" i="10"/>
  <c r="G108" i="10" s="1"/>
  <c r="H108" i="10" s="1"/>
  <c r="F112" i="10"/>
  <c r="G112" i="10" s="1"/>
  <c r="H112" i="10" s="1"/>
  <c r="F116" i="10"/>
  <c r="G116" i="10" s="1"/>
  <c r="H116" i="10" s="1"/>
  <c r="F120" i="10"/>
  <c r="G120" i="10" s="1"/>
  <c r="H120" i="10" s="1"/>
  <c r="F124" i="10"/>
  <c r="G124" i="10" s="1"/>
  <c r="H124" i="10" s="1"/>
  <c r="F128" i="10"/>
  <c r="G128" i="10" s="1"/>
  <c r="H128" i="10" s="1"/>
  <c r="F132" i="10"/>
  <c r="G132" i="10" s="1"/>
  <c r="H132" i="10" s="1"/>
  <c r="F136" i="10"/>
  <c r="G136" i="10" s="1"/>
  <c r="H136" i="10" s="1"/>
  <c r="F140" i="10"/>
  <c r="G140" i="10" s="1"/>
  <c r="H140" i="10" s="1"/>
  <c r="F144" i="10"/>
  <c r="G144" i="10" s="1"/>
  <c r="H144" i="10" s="1"/>
  <c r="F148" i="10"/>
  <c r="G148" i="10" s="1"/>
  <c r="H148" i="10" s="1"/>
  <c r="F152" i="10"/>
  <c r="G152" i="10" s="1"/>
  <c r="H152" i="10" s="1"/>
  <c r="F156" i="10"/>
  <c r="G156" i="10" s="1"/>
  <c r="H156" i="10" s="1"/>
  <c r="F160" i="10"/>
  <c r="G160" i="10" s="1"/>
  <c r="H160" i="10" s="1"/>
  <c r="F164" i="10"/>
  <c r="G164" i="10" s="1"/>
  <c r="H164" i="10" s="1"/>
  <c r="F168" i="10"/>
  <c r="G168" i="10" s="1"/>
  <c r="H168" i="10" s="1"/>
  <c r="F172" i="10"/>
  <c r="G172" i="10" s="1"/>
  <c r="H172" i="10" s="1"/>
  <c r="F176" i="10"/>
  <c r="G176" i="10" s="1"/>
  <c r="H176" i="10" s="1"/>
  <c r="F180" i="10"/>
  <c r="G180" i="10" s="1"/>
  <c r="H180" i="10" s="1"/>
  <c r="F184" i="10"/>
  <c r="G184" i="10" s="1"/>
  <c r="H184" i="10" s="1"/>
  <c r="F188" i="10"/>
  <c r="G188" i="10" s="1"/>
  <c r="H188" i="10" s="1"/>
  <c r="F192" i="10"/>
  <c r="G192" i="10" s="1"/>
  <c r="H192" i="10" s="1"/>
  <c r="F196" i="10"/>
  <c r="G196" i="10" s="1"/>
  <c r="H196" i="10" s="1"/>
  <c r="F200" i="10"/>
  <c r="G200" i="10" s="1"/>
  <c r="H200" i="10" s="1"/>
  <c r="F204" i="10"/>
  <c r="G204" i="10" s="1"/>
  <c r="H204" i="10" s="1"/>
  <c r="F208" i="10"/>
  <c r="G208" i="10" s="1"/>
  <c r="H208" i="10" s="1"/>
  <c r="F13" i="10"/>
  <c r="G13" i="10" s="1"/>
  <c r="H13" i="10" s="1"/>
  <c r="F29" i="10"/>
  <c r="G29" i="10" s="1"/>
  <c r="H29" i="10" s="1"/>
  <c r="F45" i="10"/>
  <c r="G45" i="10" s="1"/>
  <c r="H45" i="10" s="1"/>
  <c r="F61" i="10"/>
  <c r="G61" i="10" s="1"/>
  <c r="H61" i="10" s="1"/>
  <c r="F77" i="10"/>
  <c r="G77" i="10" s="1"/>
  <c r="H77" i="10" s="1"/>
  <c r="F93" i="10"/>
  <c r="G93" i="10" s="1"/>
  <c r="H93" i="10" s="1"/>
  <c r="F109" i="10"/>
  <c r="G109" i="10" s="1"/>
  <c r="H109" i="10" s="1"/>
  <c r="F125" i="10"/>
  <c r="G125" i="10" s="1"/>
  <c r="H125" i="10" s="1"/>
  <c r="F141" i="10"/>
  <c r="G141" i="10" s="1"/>
  <c r="H141" i="10" s="1"/>
  <c r="F157" i="10"/>
  <c r="G157" i="10" s="1"/>
  <c r="H157" i="10" s="1"/>
  <c r="F173" i="10"/>
  <c r="G173" i="10" s="1"/>
  <c r="H173" i="10" s="1"/>
  <c r="F189" i="10"/>
  <c r="G189" i="10" s="1"/>
  <c r="H189" i="10" s="1"/>
  <c r="F205" i="10"/>
  <c r="G205" i="10" s="1"/>
  <c r="H205" i="10" s="1"/>
  <c r="F216" i="10"/>
  <c r="G216" i="10" s="1"/>
  <c r="H216" i="10" s="1"/>
  <c r="F224" i="10"/>
  <c r="G224" i="10" s="1"/>
  <c r="H224" i="10" s="1"/>
  <c r="F232" i="10"/>
  <c r="G232" i="10" s="1"/>
  <c r="H232" i="10" s="1"/>
  <c r="F240" i="10"/>
  <c r="G240" i="10" s="1"/>
  <c r="H240" i="10" s="1"/>
  <c r="F248" i="10"/>
  <c r="G248" i="10" s="1"/>
  <c r="H248" i="10" s="1"/>
  <c r="F256" i="10"/>
  <c r="G256" i="10" s="1"/>
  <c r="H256" i="10" s="1"/>
  <c r="F264" i="10"/>
  <c r="G264" i="10" s="1"/>
  <c r="H264" i="10" s="1"/>
  <c r="F272" i="10"/>
  <c r="G272" i="10" s="1"/>
  <c r="H272" i="10" s="1"/>
  <c r="F280" i="10"/>
  <c r="G280" i="10" s="1"/>
  <c r="H280" i="10" s="1"/>
  <c r="F288" i="10"/>
  <c r="G288" i="10" s="1"/>
  <c r="H288" i="10" s="1"/>
  <c r="F296" i="10"/>
  <c r="G296" i="10" s="1"/>
  <c r="H296" i="10" s="1"/>
  <c r="F301" i="10"/>
  <c r="G301" i="10" s="1"/>
  <c r="H301" i="10" s="1"/>
  <c r="F307" i="10"/>
  <c r="G307" i="10" s="1"/>
  <c r="H307" i="10" s="1"/>
  <c r="F312" i="10"/>
  <c r="G312" i="10" s="1"/>
  <c r="H312" i="10" s="1"/>
  <c r="F317" i="10"/>
  <c r="G317" i="10" s="1"/>
  <c r="H317" i="10" s="1"/>
  <c r="F323" i="10"/>
  <c r="G323" i="10" s="1"/>
  <c r="H323" i="10" s="1"/>
  <c r="F328" i="10"/>
  <c r="G328" i="10" s="1"/>
  <c r="H328" i="10" s="1"/>
  <c r="F333" i="10"/>
  <c r="G333" i="10" s="1"/>
  <c r="H333" i="10" s="1"/>
  <c r="F339" i="10"/>
  <c r="G339" i="10" s="1"/>
  <c r="H339" i="10" s="1"/>
  <c r="F344" i="10"/>
  <c r="G344" i="10" s="1"/>
  <c r="H344" i="10" s="1"/>
  <c r="F349" i="10"/>
  <c r="G349" i="10" s="1"/>
  <c r="H349" i="10" s="1"/>
  <c r="F353" i="10"/>
  <c r="G353" i="10" s="1"/>
  <c r="H353" i="10" s="1"/>
  <c r="F357" i="10"/>
  <c r="G357" i="10" s="1"/>
  <c r="H357" i="10" s="1"/>
  <c r="F361" i="10"/>
  <c r="G361" i="10" s="1"/>
  <c r="H361" i="10" s="1"/>
  <c r="F365" i="10"/>
  <c r="G365" i="10" s="1"/>
  <c r="H365" i="10" s="1"/>
  <c r="F369" i="10"/>
  <c r="G369" i="10" s="1"/>
  <c r="H369" i="10" s="1"/>
  <c r="F373" i="10"/>
  <c r="G373" i="10" s="1"/>
  <c r="H373" i="10" s="1"/>
  <c r="F377" i="10"/>
  <c r="G377" i="10" s="1"/>
  <c r="H377" i="10" s="1"/>
  <c r="F381" i="10"/>
  <c r="G381" i="10" s="1"/>
  <c r="H381" i="10" s="1"/>
  <c r="F385" i="10"/>
  <c r="G385" i="10" s="1"/>
  <c r="H385" i="10" s="1"/>
  <c r="F389" i="10"/>
  <c r="G389" i="10" s="1"/>
  <c r="H389" i="10" s="1"/>
  <c r="F393" i="10"/>
  <c r="G393" i="10" s="1"/>
  <c r="H393" i="10" s="1"/>
  <c r="F397" i="10"/>
  <c r="G397" i="10" s="1"/>
  <c r="H397" i="10" s="1"/>
  <c r="F401" i="10"/>
  <c r="G401" i="10" s="1"/>
  <c r="H401" i="10" s="1"/>
  <c r="F405" i="10"/>
  <c r="G405" i="10" s="1"/>
  <c r="H405" i="10" s="1"/>
  <c r="F409" i="10"/>
  <c r="G409" i="10" s="1"/>
  <c r="H409" i="10" s="1"/>
  <c r="F413" i="10"/>
  <c r="G413" i="10" s="1"/>
  <c r="H413" i="10" s="1"/>
  <c r="F417" i="10"/>
  <c r="G417" i="10" s="1"/>
  <c r="H417" i="10" s="1"/>
  <c r="F421" i="10"/>
  <c r="G421" i="10" s="1"/>
  <c r="H421" i="10" s="1"/>
  <c r="F425" i="10"/>
  <c r="G425" i="10" s="1"/>
  <c r="H425" i="10" s="1"/>
  <c r="F429" i="10"/>
  <c r="G429" i="10" s="1"/>
  <c r="H429" i="10" s="1"/>
  <c r="F433" i="10"/>
  <c r="G433" i="10" s="1"/>
  <c r="H433" i="10" s="1"/>
  <c r="F437" i="10"/>
  <c r="G437" i="10" s="1"/>
  <c r="H437" i="10" s="1"/>
  <c r="F441" i="10"/>
  <c r="G441" i="10" s="1"/>
  <c r="H441" i="10" s="1"/>
  <c r="F445" i="10"/>
  <c r="G445" i="10" s="1"/>
  <c r="H445" i="10" s="1"/>
  <c r="F449" i="10"/>
  <c r="G449" i="10" s="1"/>
  <c r="H449" i="10" s="1"/>
  <c r="F453" i="10"/>
  <c r="G453" i="10" s="1"/>
  <c r="H453" i="10" s="1"/>
  <c r="F457" i="10"/>
  <c r="G457" i="10" s="1"/>
  <c r="H457" i="10" s="1"/>
  <c r="F461" i="10"/>
  <c r="G461" i="10" s="1"/>
  <c r="H461" i="10" s="1"/>
  <c r="F465" i="10"/>
  <c r="G465" i="10" s="1"/>
  <c r="H465" i="10" s="1"/>
  <c r="F469" i="10"/>
  <c r="G469" i="10" s="1"/>
  <c r="H469" i="10" s="1"/>
  <c r="F473" i="10"/>
  <c r="G473" i="10" s="1"/>
  <c r="H473" i="10" s="1"/>
  <c r="F477" i="10"/>
  <c r="G477" i="10" s="1"/>
  <c r="H477" i="10" s="1"/>
  <c r="F481" i="10"/>
  <c r="G481" i="10" s="1"/>
  <c r="H481" i="10" s="1"/>
  <c r="F485" i="10"/>
  <c r="G485" i="10" s="1"/>
  <c r="H485" i="10" s="1"/>
  <c r="F489" i="10"/>
  <c r="G489" i="10" s="1"/>
  <c r="H489" i="10" s="1"/>
  <c r="F493" i="10"/>
  <c r="G493" i="10" s="1"/>
  <c r="H493" i="10" s="1"/>
  <c r="F497" i="10"/>
  <c r="G497" i="10" s="1"/>
  <c r="H497" i="10" s="1"/>
  <c r="F501" i="10"/>
  <c r="G501" i="10" s="1"/>
  <c r="H501" i="10" s="1"/>
  <c r="F505" i="10"/>
  <c r="G505" i="10" s="1"/>
  <c r="H505" i="10" s="1"/>
  <c r="F509" i="10"/>
  <c r="G509" i="10" s="1"/>
  <c r="H509" i="10" s="1"/>
  <c r="F513" i="10"/>
  <c r="G513" i="10" s="1"/>
  <c r="H513" i="10" s="1"/>
  <c r="F517" i="10"/>
  <c r="G517" i="10" s="1"/>
  <c r="H517" i="10" s="1"/>
  <c r="F521" i="10"/>
  <c r="G521" i="10" s="1"/>
  <c r="H521" i="10" s="1"/>
  <c r="F525" i="10"/>
  <c r="G525" i="10" s="1"/>
  <c r="H525" i="10" s="1"/>
  <c r="F529" i="10"/>
  <c r="F533" i="10"/>
  <c r="G533" i="10" s="1"/>
  <c r="H533" i="10" s="1"/>
  <c r="F537" i="10"/>
  <c r="G537" i="10" s="1"/>
  <c r="H537" i="10" s="1"/>
  <c r="F541" i="10"/>
  <c r="G541" i="10" s="1"/>
  <c r="H541" i="10" s="1"/>
  <c r="F545" i="10"/>
  <c r="G545" i="10" s="1"/>
  <c r="H545" i="10" s="1"/>
  <c r="F549" i="10"/>
  <c r="G549" i="10" s="1"/>
  <c r="H549" i="10" s="1"/>
  <c r="F553" i="10"/>
  <c r="G553" i="10" s="1"/>
  <c r="H553" i="10" s="1"/>
  <c r="F17" i="10"/>
  <c r="G17" i="10" s="1"/>
  <c r="H17" i="10" s="1"/>
  <c r="F33" i="10"/>
  <c r="G33" i="10" s="1"/>
  <c r="H33" i="10" s="1"/>
  <c r="F49" i="10"/>
  <c r="G49" i="10" s="1"/>
  <c r="H49" i="10" s="1"/>
  <c r="F65" i="10"/>
  <c r="G65" i="10" s="1"/>
  <c r="H65" i="10" s="1"/>
  <c r="F81" i="10"/>
  <c r="G81" i="10" s="1"/>
  <c r="H81" i="10" s="1"/>
  <c r="F97" i="10"/>
  <c r="G97" i="10" s="1"/>
  <c r="H97" i="10" s="1"/>
  <c r="F113" i="10"/>
  <c r="G113" i="10" s="1"/>
  <c r="H113" i="10" s="1"/>
  <c r="F129" i="10"/>
  <c r="G129" i="10" s="1"/>
  <c r="H129" i="10" s="1"/>
  <c r="F145" i="10"/>
  <c r="G145" i="10" s="1"/>
  <c r="H145" i="10" s="1"/>
  <c r="F161" i="10"/>
  <c r="G161" i="10" s="1"/>
  <c r="H161" i="10" s="1"/>
  <c r="F177" i="10"/>
  <c r="G177" i="10" s="1"/>
  <c r="H177" i="10" s="1"/>
  <c r="F193" i="10"/>
  <c r="G193" i="10" s="1"/>
  <c r="H193" i="10" s="1"/>
  <c r="F209" i="10"/>
  <c r="G209" i="10" s="1"/>
  <c r="H209" i="10" s="1"/>
  <c r="F217" i="10"/>
  <c r="G217" i="10" s="1"/>
  <c r="H217" i="10" s="1"/>
  <c r="F225" i="10"/>
  <c r="G225" i="10" s="1"/>
  <c r="H225" i="10" s="1"/>
  <c r="F233" i="10"/>
  <c r="G233" i="10" s="1"/>
  <c r="H233" i="10" s="1"/>
  <c r="F241" i="10"/>
  <c r="G241" i="10" s="1"/>
  <c r="H241" i="10" s="1"/>
  <c r="F249" i="10"/>
  <c r="G249" i="10" s="1"/>
  <c r="H249" i="10" s="1"/>
  <c r="F257" i="10"/>
  <c r="G257" i="10" s="1"/>
  <c r="H257" i="10" s="1"/>
  <c r="F265" i="10"/>
  <c r="G265" i="10" s="1"/>
  <c r="H265" i="10" s="1"/>
  <c r="F273" i="10"/>
  <c r="G273" i="10" s="1"/>
  <c r="H273" i="10" s="1"/>
  <c r="F281" i="10"/>
  <c r="G281" i="10" s="1"/>
  <c r="H281" i="10" s="1"/>
  <c r="F289" i="10"/>
  <c r="G289" i="10" s="1"/>
  <c r="H289" i="10" s="1"/>
  <c r="F297" i="10"/>
  <c r="G297" i="10" s="1"/>
  <c r="H297" i="10" s="1"/>
  <c r="F303" i="10"/>
  <c r="G303" i="10" s="1"/>
  <c r="H303" i="10" s="1"/>
  <c r="F308" i="10"/>
  <c r="G308" i="10" s="1"/>
  <c r="H308" i="10" s="1"/>
  <c r="F313" i="10"/>
  <c r="G313" i="10" s="1"/>
  <c r="H313" i="10" s="1"/>
  <c r="F319" i="10"/>
  <c r="G319" i="10" s="1"/>
  <c r="H319" i="10" s="1"/>
  <c r="F324" i="10"/>
  <c r="G324" i="10" s="1"/>
  <c r="H324" i="10" s="1"/>
  <c r="F329" i="10"/>
  <c r="G329" i="10" s="1"/>
  <c r="H329" i="10" s="1"/>
  <c r="F335" i="10"/>
  <c r="G335" i="10" s="1"/>
  <c r="H335" i="10" s="1"/>
  <c r="F340" i="10"/>
  <c r="G340" i="10" s="1"/>
  <c r="H340" i="10" s="1"/>
  <c r="F345" i="10"/>
  <c r="G345" i="10" s="1"/>
  <c r="H345" i="10" s="1"/>
  <c r="F350" i="10"/>
  <c r="G350" i="10" s="1"/>
  <c r="H350" i="10" s="1"/>
  <c r="F354" i="10"/>
  <c r="G354" i="10" s="1"/>
  <c r="H354" i="10" s="1"/>
  <c r="F358" i="10"/>
  <c r="G358" i="10" s="1"/>
  <c r="H358" i="10" s="1"/>
  <c r="F362" i="10"/>
  <c r="G362" i="10" s="1"/>
  <c r="H362" i="10" s="1"/>
  <c r="F366" i="10"/>
  <c r="G366" i="10" s="1"/>
  <c r="H366" i="10" s="1"/>
  <c r="F370" i="10"/>
  <c r="G370" i="10" s="1"/>
  <c r="H370" i="10" s="1"/>
  <c r="F374" i="10"/>
  <c r="G374" i="10" s="1"/>
  <c r="H374" i="10" s="1"/>
  <c r="F378" i="10"/>
  <c r="G378" i="10" s="1"/>
  <c r="H378" i="10" s="1"/>
  <c r="F382" i="10"/>
  <c r="G382" i="10" s="1"/>
  <c r="H382" i="10" s="1"/>
  <c r="F386" i="10"/>
  <c r="G386" i="10" s="1"/>
  <c r="H386" i="10" s="1"/>
  <c r="F390" i="10"/>
  <c r="G390" i="10" s="1"/>
  <c r="H390" i="10" s="1"/>
  <c r="F394" i="10"/>
  <c r="G394" i="10" s="1"/>
  <c r="H394" i="10" s="1"/>
  <c r="F398" i="10"/>
  <c r="G398" i="10" s="1"/>
  <c r="H398" i="10" s="1"/>
  <c r="F402" i="10"/>
  <c r="G402" i="10" s="1"/>
  <c r="H402" i="10" s="1"/>
  <c r="F406" i="10"/>
  <c r="G406" i="10" s="1"/>
  <c r="H406" i="10" s="1"/>
  <c r="F410" i="10"/>
  <c r="G410" i="10" s="1"/>
  <c r="H410" i="10" s="1"/>
  <c r="F414" i="10"/>
  <c r="G414" i="10" s="1"/>
  <c r="H414" i="10" s="1"/>
  <c r="F418" i="10"/>
  <c r="G418" i="10" s="1"/>
  <c r="H418" i="10" s="1"/>
  <c r="F422" i="10"/>
  <c r="G422" i="10" s="1"/>
  <c r="H422" i="10" s="1"/>
  <c r="F426" i="10"/>
  <c r="G426" i="10" s="1"/>
  <c r="H426" i="10" s="1"/>
  <c r="F430" i="10"/>
  <c r="G430" i="10" s="1"/>
  <c r="H430" i="10" s="1"/>
  <c r="F434" i="10"/>
  <c r="G434" i="10" s="1"/>
  <c r="H434" i="10" s="1"/>
  <c r="F438" i="10"/>
  <c r="G438" i="10" s="1"/>
  <c r="H438" i="10" s="1"/>
  <c r="F442" i="10"/>
  <c r="G442" i="10" s="1"/>
  <c r="H442" i="10" s="1"/>
  <c r="F446" i="10"/>
  <c r="G446" i="10" s="1"/>
  <c r="H446" i="10" s="1"/>
  <c r="F450" i="10"/>
  <c r="G450" i="10" s="1"/>
  <c r="H450" i="10" s="1"/>
  <c r="F454" i="10"/>
  <c r="G454" i="10" s="1"/>
  <c r="H454" i="10" s="1"/>
  <c r="F458" i="10"/>
  <c r="G458" i="10" s="1"/>
  <c r="H458" i="10" s="1"/>
  <c r="F462" i="10"/>
  <c r="G462" i="10" s="1"/>
  <c r="H462" i="10" s="1"/>
  <c r="F466" i="10"/>
  <c r="G466" i="10" s="1"/>
  <c r="H466" i="10" s="1"/>
  <c r="F470" i="10"/>
  <c r="G470" i="10" s="1"/>
  <c r="H470" i="10" s="1"/>
  <c r="F474" i="10"/>
  <c r="G474" i="10" s="1"/>
  <c r="H474" i="10" s="1"/>
  <c r="F478" i="10"/>
  <c r="G478" i="10" s="1"/>
  <c r="H478" i="10" s="1"/>
  <c r="F482" i="10"/>
  <c r="G482" i="10" s="1"/>
  <c r="H482" i="10" s="1"/>
  <c r="F486" i="10"/>
  <c r="G486" i="10" s="1"/>
  <c r="H486" i="10" s="1"/>
  <c r="F490" i="10"/>
  <c r="G490" i="10" s="1"/>
  <c r="H490" i="10" s="1"/>
  <c r="F494" i="10"/>
  <c r="G494" i="10" s="1"/>
  <c r="H494" i="10" s="1"/>
  <c r="F498" i="10"/>
  <c r="G498" i="10" s="1"/>
  <c r="H498" i="10" s="1"/>
  <c r="F502" i="10"/>
  <c r="G502" i="10" s="1"/>
  <c r="H502" i="10" s="1"/>
  <c r="F506" i="10"/>
  <c r="G506" i="10" s="1"/>
  <c r="H506" i="10" s="1"/>
  <c r="F510" i="10"/>
  <c r="G510" i="10" s="1"/>
  <c r="H510" i="10" s="1"/>
  <c r="F514" i="10"/>
  <c r="G514" i="10" s="1"/>
  <c r="H514" i="10" s="1"/>
  <c r="F518" i="10"/>
  <c r="G518" i="10" s="1"/>
  <c r="H518" i="10" s="1"/>
  <c r="F522" i="10"/>
  <c r="G522" i="10" s="1"/>
  <c r="H522" i="10" s="1"/>
  <c r="F526" i="10"/>
  <c r="G526" i="10" s="1"/>
  <c r="H526" i="10" s="1"/>
  <c r="F530" i="10"/>
  <c r="G530" i="10" s="1"/>
  <c r="H530" i="10" s="1"/>
  <c r="F534" i="10"/>
  <c r="G534" i="10" s="1"/>
  <c r="H534" i="10" s="1"/>
  <c r="F538" i="10"/>
  <c r="G538" i="10" s="1"/>
  <c r="H538" i="10" s="1"/>
  <c r="F542" i="10"/>
  <c r="G542" i="10" s="1"/>
  <c r="H542" i="10" s="1"/>
  <c r="F546" i="10"/>
  <c r="G546" i="10" s="1"/>
  <c r="H546" i="10" s="1"/>
  <c r="F550" i="10"/>
  <c r="G550" i="10" s="1"/>
  <c r="H550" i="10" s="1"/>
  <c r="F554" i="10"/>
  <c r="G554" i="10" s="1"/>
  <c r="H554" i="10" s="1"/>
  <c r="F558" i="10"/>
  <c r="G558" i="10" s="1"/>
  <c r="H558" i="10" s="1"/>
  <c r="F21" i="10"/>
  <c r="G21" i="10" s="1"/>
  <c r="H21" i="10" s="1"/>
  <c r="F37" i="10"/>
  <c r="G37" i="10" s="1"/>
  <c r="H37" i="10" s="1"/>
  <c r="F53" i="10"/>
  <c r="G53" i="10" s="1"/>
  <c r="H53" i="10" s="1"/>
  <c r="F69" i="10"/>
  <c r="G69" i="10" s="1"/>
  <c r="H69" i="10" s="1"/>
  <c r="F85" i="10"/>
  <c r="G85" i="10" s="1"/>
  <c r="H85" i="10" s="1"/>
  <c r="F101" i="10"/>
  <c r="G101" i="10" s="1"/>
  <c r="H101" i="10" s="1"/>
  <c r="F117" i="10"/>
  <c r="G117" i="10" s="1"/>
  <c r="H117" i="10" s="1"/>
  <c r="F133" i="10"/>
  <c r="G133" i="10" s="1"/>
  <c r="H133" i="10" s="1"/>
  <c r="F149" i="10"/>
  <c r="G149" i="10" s="1"/>
  <c r="H149" i="10" s="1"/>
  <c r="F165" i="10"/>
  <c r="G165" i="10" s="1"/>
  <c r="H165" i="10" s="1"/>
  <c r="F181" i="10"/>
  <c r="G181" i="10" s="1"/>
  <c r="H181" i="10" s="1"/>
  <c r="F197" i="10"/>
  <c r="G197" i="10" s="1"/>
  <c r="H197" i="10" s="1"/>
  <c r="F212" i="10"/>
  <c r="G212" i="10" s="1"/>
  <c r="H212" i="10" s="1"/>
  <c r="F220" i="10"/>
  <c r="G220" i="10" s="1"/>
  <c r="H220" i="10" s="1"/>
  <c r="F228" i="10"/>
  <c r="G228" i="10" s="1"/>
  <c r="H228" i="10" s="1"/>
  <c r="F236" i="10"/>
  <c r="G236" i="10" s="1"/>
  <c r="H236" i="10" s="1"/>
  <c r="F244" i="10"/>
  <c r="G244" i="10" s="1"/>
  <c r="H244" i="10" s="1"/>
  <c r="F252" i="10"/>
  <c r="G252" i="10" s="1"/>
  <c r="H252" i="10" s="1"/>
  <c r="F260" i="10"/>
  <c r="G260" i="10" s="1"/>
  <c r="H260" i="10" s="1"/>
  <c r="F268" i="10"/>
  <c r="G268" i="10" s="1"/>
  <c r="H268" i="10" s="1"/>
  <c r="F276" i="10"/>
  <c r="G276" i="10" s="1"/>
  <c r="H276" i="10" s="1"/>
  <c r="F284" i="10"/>
  <c r="G284" i="10" s="1"/>
  <c r="H284" i="10" s="1"/>
  <c r="F292" i="10"/>
  <c r="G292" i="10" s="1"/>
  <c r="H292" i="10" s="1"/>
  <c r="F299" i="10"/>
  <c r="G299" i="10" s="1"/>
  <c r="H299" i="10" s="1"/>
  <c r="F304" i="10"/>
  <c r="G304" i="10" s="1"/>
  <c r="H304" i="10" s="1"/>
  <c r="F309" i="10"/>
  <c r="G309" i="10" s="1"/>
  <c r="H309" i="10" s="1"/>
  <c r="F315" i="10"/>
  <c r="G315" i="10" s="1"/>
  <c r="H315" i="10" s="1"/>
  <c r="F320" i="10"/>
  <c r="G320" i="10" s="1"/>
  <c r="H320" i="10" s="1"/>
  <c r="F325" i="10"/>
  <c r="G325" i="10" s="1"/>
  <c r="H325" i="10" s="1"/>
  <c r="F331" i="10"/>
  <c r="G331" i="10" s="1"/>
  <c r="H331" i="10" s="1"/>
  <c r="F336" i="10"/>
  <c r="G336" i="10" s="1"/>
  <c r="H336" i="10" s="1"/>
  <c r="F341" i="10"/>
  <c r="G341" i="10" s="1"/>
  <c r="H341" i="10" s="1"/>
  <c r="F347" i="10"/>
  <c r="G347" i="10" s="1"/>
  <c r="H347" i="10" s="1"/>
  <c r="F351" i="10"/>
  <c r="G351" i="10" s="1"/>
  <c r="H351" i="10" s="1"/>
  <c r="F355" i="10"/>
  <c r="G355" i="10" s="1"/>
  <c r="H355" i="10" s="1"/>
  <c r="F359" i="10"/>
  <c r="G359" i="10" s="1"/>
  <c r="H359" i="10" s="1"/>
  <c r="F363" i="10"/>
  <c r="G363" i="10" s="1"/>
  <c r="H363" i="10" s="1"/>
  <c r="F367" i="10"/>
  <c r="G367" i="10" s="1"/>
  <c r="H367" i="10" s="1"/>
  <c r="F371" i="10"/>
  <c r="G371" i="10" s="1"/>
  <c r="H371" i="10" s="1"/>
  <c r="F375" i="10"/>
  <c r="G375" i="10" s="1"/>
  <c r="H375" i="10" s="1"/>
  <c r="F379" i="10"/>
  <c r="G379" i="10" s="1"/>
  <c r="H379" i="10" s="1"/>
  <c r="F383" i="10"/>
  <c r="G383" i="10" s="1"/>
  <c r="H383" i="10" s="1"/>
  <c r="F387" i="10"/>
  <c r="G387" i="10" s="1"/>
  <c r="H387" i="10" s="1"/>
  <c r="F391" i="10"/>
  <c r="G391" i="10" s="1"/>
  <c r="H391" i="10" s="1"/>
  <c r="F395" i="10"/>
  <c r="G395" i="10" s="1"/>
  <c r="H395" i="10" s="1"/>
  <c r="F399" i="10"/>
  <c r="G399" i="10" s="1"/>
  <c r="H399" i="10" s="1"/>
  <c r="F403" i="10"/>
  <c r="G403" i="10" s="1"/>
  <c r="H403" i="10" s="1"/>
  <c r="F407" i="10"/>
  <c r="G407" i="10" s="1"/>
  <c r="H407" i="10" s="1"/>
  <c r="F411" i="10"/>
  <c r="G411" i="10" s="1"/>
  <c r="H411" i="10" s="1"/>
  <c r="F415" i="10"/>
  <c r="G415" i="10" s="1"/>
  <c r="H415" i="10" s="1"/>
  <c r="F419" i="10"/>
  <c r="G419" i="10" s="1"/>
  <c r="H419" i="10" s="1"/>
  <c r="F423" i="10"/>
  <c r="G423" i="10" s="1"/>
  <c r="H423" i="10" s="1"/>
  <c r="F427" i="10"/>
  <c r="G427" i="10" s="1"/>
  <c r="H427" i="10" s="1"/>
  <c r="F431" i="10"/>
  <c r="G431" i="10" s="1"/>
  <c r="H431" i="10" s="1"/>
  <c r="F435" i="10"/>
  <c r="G435" i="10" s="1"/>
  <c r="H435" i="10" s="1"/>
  <c r="F439" i="10"/>
  <c r="G439" i="10" s="1"/>
  <c r="H439" i="10" s="1"/>
  <c r="F443" i="10"/>
  <c r="G443" i="10" s="1"/>
  <c r="H443" i="10" s="1"/>
  <c r="F447" i="10"/>
  <c r="G447" i="10" s="1"/>
  <c r="H447" i="10" s="1"/>
  <c r="F451" i="10"/>
  <c r="G451" i="10" s="1"/>
  <c r="H451" i="10" s="1"/>
  <c r="F455" i="10"/>
  <c r="G455" i="10" s="1"/>
  <c r="H455" i="10" s="1"/>
  <c r="F459" i="10"/>
  <c r="G459" i="10" s="1"/>
  <c r="H459" i="10" s="1"/>
  <c r="F463" i="10"/>
  <c r="G463" i="10" s="1"/>
  <c r="H463" i="10" s="1"/>
  <c r="F467" i="10"/>
  <c r="G467" i="10" s="1"/>
  <c r="H467" i="10" s="1"/>
  <c r="F471" i="10"/>
  <c r="G471" i="10" s="1"/>
  <c r="H471" i="10" s="1"/>
  <c r="F475" i="10"/>
  <c r="G475" i="10" s="1"/>
  <c r="H475" i="10" s="1"/>
  <c r="F479" i="10"/>
  <c r="G479" i="10" s="1"/>
  <c r="H479" i="10" s="1"/>
  <c r="F483" i="10"/>
  <c r="G483" i="10" s="1"/>
  <c r="H483" i="10" s="1"/>
  <c r="F487" i="10"/>
  <c r="G487" i="10" s="1"/>
  <c r="H487" i="10" s="1"/>
  <c r="F491" i="10"/>
  <c r="G491" i="10" s="1"/>
  <c r="H491" i="10" s="1"/>
  <c r="F495" i="10"/>
  <c r="G495" i="10" s="1"/>
  <c r="H495" i="10" s="1"/>
  <c r="F499" i="10"/>
  <c r="G499" i="10" s="1"/>
  <c r="H499" i="10" s="1"/>
  <c r="F503" i="10"/>
  <c r="G503" i="10" s="1"/>
  <c r="H503" i="10" s="1"/>
  <c r="F507" i="10"/>
  <c r="G507" i="10" s="1"/>
  <c r="H507" i="10" s="1"/>
  <c r="F511" i="10"/>
  <c r="G511" i="10" s="1"/>
  <c r="H511" i="10" s="1"/>
  <c r="F515" i="10"/>
  <c r="G515" i="10" s="1"/>
  <c r="H515" i="10" s="1"/>
  <c r="F519" i="10"/>
  <c r="G519" i="10" s="1"/>
  <c r="H519" i="10" s="1"/>
  <c r="F523" i="10"/>
  <c r="G523" i="10" s="1"/>
  <c r="H523" i="10" s="1"/>
  <c r="F527" i="10"/>
  <c r="G527" i="10" s="1"/>
  <c r="H527" i="10" s="1"/>
  <c r="F531" i="10"/>
  <c r="G531" i="10" s="1"/>
  <c r="H531" i="10" s="1"/>
  <c r="F535" i="10"/>
  <c r="G535" i="10" s="1"/>
  <c r="H535" i="10" s="1"/>
  <c r="F539" i="10"/>
  <c r="G539" i="10" s="1"/>
  <c r="H539" i="10" s="1"/>
  <c r="F25" i="10"/>
  <c r="G25" i="10" s="1"/>
  <c r="H25" i="10" s="1"/>
  <c r="F41" i="10"/>
  <c r="G41" i="10" s="1"/>
  <c r="H41" i="10" s="1"/>
  <c r="F57" i="10"/>
  <c r="G57" i="10" s="1"/>
  <c r="H57" i="10" s="1"/>
  <c r="F73" i="10"/>
  <c r="G73" i="10" s="1"/>
  <c r="H73" i="10" s="1"/>
  <c r="F89" i="10"/>
  <c r="G89" i="10" s="1"/>
  <c r="H89" i="10" s="1"/>
  <c r="F105" i="10"/>
  <c r="G105" i="10" s="1"/>
  <c r="H105" i="10" s="1"/>
  <c r="F121" i="10"/>
  <c r="G121" i="10" s="1"/>
  <c r="H121" i="10" s="1"/>
  <c r="F137" i="10"/>
  <c r="G137" i="10" s="1"/>
  <c r="H137" i="10" s="1"/>
  <c r="F153" i="10"/>
  <c r="G153" i="10" s="1"/>
  <c r="H153" i="10" s="1"/>
  <c r="F169" i="10"/>
  <c r="G169" i="10" s="1"/>
  <c r="H169" i="10" s="1"/>
  <c r="F185" i="10"/>
  <c r="G185" i="10" s="1"/>
  <c r="H185" i="10" s="1"/>
  <c r="F201" i="10"/>
  <c r="G201" i="10" s="1"/>
  <c r="H201" i="10" s="1"/>
  <c r="F213" i="10"/>
  <c r="G213" i="10" s="1"/>
  <c r="H213" i="10" s="1"/>
  <c r="F221" i="10"/>
  <c r="G221" i="10" s="1"/>
  <c r="H221" i="10" s="1"/>
  <c r="F229" i="10"/>
  <c r="G229" i="10" s="1"/>
  <c r="H229" i="10" s="1"/>
  <c r="F237" i="10"/>
  <c r="G237" i="10" s="1"/>
  <c r="H237" i="10" s="1"/>
  <c r="F245" i="10"/>
  <c r="G245" i="10" s="1"/>
  <c r="H245" i="10" s="1"/>
  <c r="F253" i="10"/>
  <c r="G253" i="10" s="1"/>
  <c r="H253" i="10" s="1"/>
  <c r="F261" i="10"/>
  <c r="G261" i="10" s="1"/>
  <c r="H261" i="10" s="1"/>
  <c r="F269" i="10"/>
  <c r="G269" i="10" s="1"/>
  <c r="H269" i="10" s="1"/>
  <c r="F277" i="10"/>
  <c r="G277" i="10" s="1"/>
  <c r="H277" i="10" s="1"/>
  <c r="F285" i="10"/>
  <c r="G285" i="10" s="1"/>
  <c r="H285" i="10" s="1"/>
  <c r="F293" i="10"/>
  <c r="G293" i="10" s="1"/>
  <c r="H293" i="10" s="1"/>
  <c r="F300" i="10"/>
  <c r="G300" i="10" s="1"/>
  <c r="H300" i="10" s="1"/>
  <c r="F305" i="10"/>
  <c r="G305" i="10" s="1"/>
  <c r="H305" i="10" s="1"/>
  <c r="F311" i="10"/>
  <c r="G311" i="10" s="1"/>
  <c r="H311" i="10" s="1"/>
  <c r="F316" i="10"/>
  <c r="G316" i="10" s="1"/>
  <c r="H316" i="10" s="1"/>
  <c r="F321" i="10"/>
  <c r="G321" i="10" s="1"/>
  <c r="H321" i="10" s="1"/>
  <c r="F327" i="10"/>
  <c r="G327" i="10" s="1"/>
  <c r="H327" i="10" s="1"/>
  <c r="F332" i="10"/>
  <c r="G332" i="10" s="1"/>
  <c r="H332" i="10" s="1"/>
  <c r="F337" i="10"/>
  <c r="G337" i="10" s="1"/>
  <c r="H337" i="10" s="1"/>
  <c r="F343" i="10"/>
  <c r="G343" i="10" s="1"/>
  <c r="H343" i="10" s="1"/>
  <c r="F348" i="10"/>
  <c r="G348" i="10" s="1"/>
  <c r="H348" i="10" s="1"/>
  <c r="F352" i="10"/>
  <c r="G352" i="10" s="1"/>
  <c r="H352" i="10" s="1"/>
  <c r="F356" i="10"/>
  <c r="G356" i="10" s="1"/>
  <c r="H356" i="10" s="1"/>
  <c r="F360" i="10"/>
  <c r="G360" i="10" s="1"/>
  <c r="H360" i="10" s="1"/>
  <c r="F364" i="10"/>
  <c r="G364" i="10" s="1"/>
  <c r="H364" i="10" s="1"/>
  <c r="F368" i="10"/>
  <c r="G368" i="10" s="1"/>
  <c r="H368" i="10" s="1"/>
  <c r="F372" i="10"/>
  <c r="G372" i="10" s="1"/>
  <c r="H372" i="10" s="1"/>
  <c r="F376" i="10"/>
  <c r="G376" i="10" s="1"/>
  <c r="H376" i="10" s="1"/>
  <c r="F380" i="10"/>
  <c r="G380" i="10" s="1"/>
  <c r="H380" i="10" s="1"/>
  <c r="F384" i="10"/>
  <c r="G384" i="10" s="1"/>
  <c r="H384" i="10" s="1"/>
  <c r="F388" i="10"/>
  <c r="G388" i="10" s="1"/>
  <c r="H388" i="10" s="1"/>
  <c r="F392" i="10"/>
  <c r="G392" i="10" s="1"/>
  <c r="H392" i="10" s="1"/>
  <c r="F396" i="10"/>
  <c r="G396" i="10" s="1"/>
  <c r="H396" i="10" s="1"/>
  <c r="F400" i="10"/>
  <c r="G400" i="10" s="1"/>
  <c r="H400" i="10" s="1"/>
  <c r="F404" i="10"/>
  <c r="G404" i="10" s="1"/>
  <c r="H404" i="10" s="1"/>
  <c r="F408" i="10"/>
  <c r="G408" i="10" s="1"/>
  <c r="H408" i="10" s="1"/>
  <c r="F412" i="10"/>
  <c r="G412" i="10" s="1"/>
  <c r="H412" i="10" s="1"/>
  <c r="F416" i="10"/>
  <c r="G416" i="10" s="1"/>
  <c r="H416" i="10" s="1"/>
  <c r="F420" i="10"/>
  <c r="G420" i="10" s="1"/>
  <c r="H420" i="10" s="1"/>
  <c r="F424" i="10"/>
  <c r="G424" i="10" s="1"/>
  <c r="H424" i="10" s="1"/>
  <c r="F428" i="10"/>
  <c r="G428" i="10" s="1"/>
  <c r="H428" i="10" s="1"/>
  <c r="F432" i="10"/>
  <c r="G432" i="10" s="1"/>
  <c r="H432" i="10" s="1"/>
  <c r="F436" i="10"/>
  <c r="G436" i="10" s="1"/>
  <c r="H436" i="10" s="1"/>
  <c r="F440" i="10"/>
  <c r="G440" i="10" s="1"/>
  <c r="H440" i="10" s="1"/>
  <c r="F444" i="10"/>
  <c r="G444" i="10" s="1"/>
  <c r="H444" i="10" s="1"/>
  <c r="F448" i="10"/>
  <c r="G448" i="10" s="1"/>
  <c r="H448" i="10" s="1"/>
  <c r="F452" i="10"/>
  <c r="G452" i="10" s="1"/>
  <c r="H452" i="10" s="1"/>
  <c r="F468" i="10"/>
  <c r="G468" i="10" s="1"/>
  <c r="H468" i="10" s="1"/>
  <c r="F484" i="10"/>
  <c r="G484" i="10" s="1"/>
  <c r="H484" i="10" s="1"/>
  <c r="F500" i="10"/>
  <c r="G500" i="10" s="1"/>
  <c r="H500" i="10" s="1"/>
  <c r="F516" i="10"/>
  <c r="G516" i="10" s="1"/>
  <c r="H516" i="10" s="1"/>
  <c r="F532" i="10"/>
  <c r="G532" i="10" s="1"/>
  <c r="H532" i="10" s="1"/>
  <c r="F544" i="10"/>
  <c r="G544" i="10" s="1"/>
  <c r="H544" i="10" s="1"/>
  <c r="F552" i="10"/>
  <c r="G552" i="10" s="1"/>
  <c r="H552" i="10" s="1"/>
  <c r="F559" i="10"/>
  <c r="G559" i="10" s="1"/>
  <c r="H559" i="10" s="1"/>
  <c r="F563" i="10"/>
  <c r="G563" i="10" s="1"/>
  <c r="H563" i="10" s="1"/>
  <c r="F567" i="10"/>
  <c r="G567" i="10" s="1"/>
  <c r="H567" i="10" s="1"/>
  <c r="F571" i="10"/>
  <c r="G571" i="10" s="1"/>
  <c r="H571" i="10" s="1"/>
  <c r="F575" i="10"/>
  <c r="G575" i="10" s="1"/>
  <c r="H575" i="10" s="1"/>
  <c r="F579" i="10"/>
  <c r="G579" i="10" s="1"/>
  <c r="H579" i="10" s="1"/>
  <c r="F583" i="10"/>
  <c r="G583" i="10" s="1"/>
  <c r="H583" i="10" s="1"/>
  <c r="F587" i="10"/>
  <c r="G587" i="10" s="1"/>
  <c r="H587" i="10" s="1"/>
  <c r="F591" i="10"/>
  <c r="G591" i="10" s="1"/>
  <c r="H591" i="10" s="1"/>
  <c r="F595" i="10"/>
  <c r="F599" i="10"/>
  <c r="G599" i="10" s="1"/>
  <c r="H599" i="10" s="1"/>
  <c r="F603" i="10"/>
  <c r="G603" i="10" s="1"/>
  <c r="H603" i="10" s="1"/>
  <c r="F607" i="10"/>
  <c r="G607" i="10" s="1"/>
  <c r="H607" i="10" s="1"/>
  <c r="F611" i="10"/>
  <c r="G611" i="10" s="1"/>
  <c r="H611" i="10" s="1"/>
  <c r="F615" i="10"/>
  <c r="G615" i="10" s="1"/>
  <c r="H615" i="10" s="1"/>
  <c r="F619" i="10"/>
  <c r="G619" i="10" s="1"/>
  <c r="H619" i="10" s="1"/>
  <c r="F623" i="10"/>
  <c r="G623" i="10" s="1"/>
  <c r="H623" i="10" s="1"/>
  <c r="F627" i="10"/>
  <c r="G627" i="10" s="1"/>
  <c r="H627" i="10" s="1"/>
  <c r="F631" i="10"/>
  <c r="G631" i="10" s="1"/>
  <c r="H631" i="10" s="1"/>
  <c r="F635" i="10"/>
  <c r="G635" i="10" s="1"/>
  <c r="H635" i="10" s="1"/>
  <c r="F639" i="10"/>
  <c r="G639" i="10" s="1"/>
  <c r="H639" i="10" s="1"/>
  <c r="F643" i="10"/>
  <c r="G643" i="10" s="1"/>
  <c r="H643" i="10" s="1"/>
  <c r="F647" i="10"/>
  <c r="G647" i="10" s="1"/>
  <c r="H647" i="10" s="1"/>
  <c r="F651" i="10"/>
  <c r="G651" i="10" s="1"/>
  <c r="H651" i="10" s="1"/>
  <c r="F655" i="10"/>
  <c r="G655" i="10" s="1"/>
  <c r="H655" i="10" s="1"/>
  <c r="F659" i="10"/>
  <c r="G659" i="10" s="1"/>
  <c r="H659" i="10" s="1"/>
  <c r="F663" i="10"/>
  <c r="G663" i="10" s="1"/>
  <c r="H663" i="10" s="1"/>
  <c r="F667" i="10"/>
  <c r="G667" i="10" s="1"/>
  <c r="H667" i="10" s="1"/>
  <c r="F671" i="10"/>
  <c r="G671" i="10" s="1"/>
  <c r="H671" i="10" s="1"/>
  <c r="F675" i="10"/>
  <c r="G675" i="10" s="1"/>
  <c r="H675" i="10" s="1"/>
  <c r="F679" i="10"/>
  <c r="G679" i="10" s="1"/>
  <c r="H679" i="10" s="1"/>
  <c r="F683" i="10"/>
  <c r="G683" i="10" s="1"/>
  <c r="H683" i="10" s="1"/>
  <c r="F687" i="10"/>
  <c r="G687" i="10" s="1"/>
  <c r="H687" i="10" s="1"/>
  <c r="F691" i="10"/>
  <c r="G691" i="10" s="1"/>
  <c r="H691" i="10" s="1"/>
  <c r="F695" i="10"/>
  <c r="G695" i="10" s="1"/>
  <c r="H695" i="10" s="1"/>
  <c r="F699" i="10"/>
  <c r="G699" i="10" s="1"/>
  <c r="H699" i="10" s="1"/>
  <c r="F703" i="10"/>
  <c r="G703" i="10" s="1"/>
  <c r="H703" i="10" s="1"/>
  <c r="F707" i="10"/>
  <c r="G707" i="10" s="1"/>
  <c r="H707" i="10" s="1"/>
  <c r="F711" i="10"/>
  <c r="G711" i="10" s="1"/>
  <c r="H711" i="10" s="1"/>
  <c r="F715" i="10"/>
  <c r="G715" i="10" s="1"/>
  <c r="H715" i="10" s="1"/>
  <c r="F719" i="10"/>
  <c r="G719" i="10" s="1"/>
  <c r="H719" i="10" s="1"/>
  <c r="F723" i="10"/>
  <c r="G723" i="10" s="1"/>
  <c r="H723" i="10" s="1"/>
  <c r="F727" i="10"/>
  <c r="G727" i="10" s="1"/>
  <c r="H727" i="10" s="1"/>
  <c r="F731" i="10"/>
  <c r="F735" i="10"/>
  <c r="F739" i="10"/>
  <c r="F743" i="10"/>
  <c r="F747" i="10"/>
  <c r="F751" i="10"/>
  <c r="F680" i="10"/>
  <c r="G680" i="10" s="1"/>
  <c r="H680" i="10" s="1"/>
  <c r="F692" i="10"/>
  <c r="G692" i="10" s="1"/>
  <c r="H692" i="10" s="1"/>
  <c r="F700" i="10"/>
  <c r="G700" i="10" s="1"/>
  <c r="H700" i="10" s="1"/>
  <c r="F708" i="10"/>
  <c r="G708" i="10" s="1"/>
  <c r="H708" i="10" s="1"/>
  <c r="F712" i="10"/>
  <c r="G712" i="10" s="1"/>
  <c r="H712" i="10" s="1"/>
  <c r="F720" i="10"/>
  <c r="G720" i="10" s="1"/>
  <c r="H720" i="10" s="1"/>
  <c r="F724" i="10"/>
  <c r="G724" i="10" s="1"/>
  <c r="H724" i="10" s="1"/>
  <c r="F732" i="10"/>
  <c r="F736" i="10"/>
  <c r="F740" i="10"/>
  <c r="G740" i="10" s="1"/>
  <c r="H740" i="10" s="1"/>
  <c r="F748" i="10"/>
  <c r="G748" i="10" s="1"/>
  <c r="H748" i="10" s="1"/>
  <c r="F752" i="10"/>
  <c r="G752" i="10" s="1"/>
  <c r="H752" i="10" s="1"/>
  <c r="F749" i="10"/>
  <c r="F722" i="10"/>
  <c r="G722" i="10" s="1"/>
  <c r="H722" i="10" s="1"/>
  <c r="F734" i="10"/>
  <c r="F750" i="10"/>
  <c r="G750" i="10" s="1"/>
  <c r="H750" i="10" s="1"/>
  <c r="F456" i="10"/>
  <c r="G456" i="10" s="1"/>
  <c r="H456" i="10" s="1"/>
  <c r="F472" i="10"/>
  <c r="G472" i="10" s="1"/>
  <c r="H472" i="10" s="1"/>
  <c r="F488" i="10"/>
  <c r="G488" i="10" s="1"/>
  <c r="H488" i="10" s="1"/>
  <c r="F504" i="10"/>
  <c r="G504" i="10" s="1"/>
  <c r="H504" i="10" s="1"/>
  <c r="F520" i="10"/>
  <c r="G520" i="10" s="1"/>
  <c r="H520" i="10" s="1"/>
  <c r="F536" i="10"/>
  <c r="G536" i="10" s="1"/>
  <c r="H536" i="10" s="1"/>
  <c r="F547" i="10"/>
  <c r="G547" i="10" s="1"/>
  <c r="H547" i="10" s="1"/>
  <c r="F555" i="10"/>
  <c r="G555" i="10" s="1"/>
  <c r="H555" i="10" s="1"/>
  <c r="F560" i="10"/>
  <c r="G560" i="10" s="1"/>
  <c r="H560" i="10" s="1"/>
  <c r="F564" i="10"/>
  <c r="G564" i="10" s="1"/>
  <c r="H564" i="10" s="1"/>
  <c r="F568" i="10"/>
  <c r="G568" i="10" s="1"/>
  <c r="H568" i="10" s="1"/>
  <c r="F572" i="10"/>
  <c r="G572" i="10" s="1"/>
  <c r="H572" i="10" s="1"/>
  <c r="F576" i="10"/>
  <c r="G576" i="10" s="1"/>
  <c r="H576" i="10" s="1"/>
  <c r="F580" i="10"/>
  <c r="G580" i="10" s="1"/>
  <c r="H580" i="10" s="1"/>
  <c r="F584" i="10"/>
  <c r="G584" i="10" s="1"/>
  <c r="H584" i="10" s="1"/>
  <c r="F588" i="10"/>
  <c r="G588" i="10" s="1"/>
  <c r="H588" i="10" s="1"/>
  <c r="F592" i="10"/>
  <c r="G592" i="10" s="1"/>
  <c r="H592" i="10" s="1"/>
  <c r="F596" i="10"/>
  <c r="G596" i="10" s="1"/>
  <c r="H596" i="10" s="1"/>
  <c r="F600" i="10"/>
  <c r="G600" i="10" s="1"/>
  <c r="H600" i="10" s="1"/>
  <c r="F604" i="10"/>
  <c r="G604" i="10" s="1"/>
  <c r="H604" i="10" s="1"/>
  <c r="F608" i="10"/>
  <c r="G608" i="10" s="1"/>
  <c r="H608" i="10" s="1"/>
  <c r="F612" i="10"/>
  <c r="G612" i="10" s="1"/>
  <c r="H612" i="10" s="1"/>
  <c r="F616" i="10"/>
  <c r="G616" i="10" s="1"/>
  <c r="H616" i="10" s="1"/>
  <c r="F620" i="10"/>
  <c r="G620" i="10" s="1"/>
  <c r="H620" i="10" s="1"/>
  <c r="F624" i="10"/>
  <c r="G624" i="10" s="1"/>
  <c r="H624" i="10" s="1"/>
  <c r="F628" i="10"/>
  <c r="G628" i="10" s="1"/>
  <c r="H628" i="10" s="1"/>
  <c r="F632" i="10"/>
  <c r="G632" i="10" s="1"/>
  <c r="H632" i="10" s="1"/>
  <c r="F636" i="10"/>
  <c r="G636" i="10" s="1"/>
  <c r="H636" i="10" s="1"/>
  <c r="F640" i="10"/>
  <c r="G640" i="10" s="1"/>
  <c r="H640" i="10" s="1"/>
  <c r="F644" i="10"/>
  <c r="G644" i="10" s="1"/>
  <c r="H644" i="10" s="1"/>
  <c r="F648" i="10"/>
  <c r="G648" i="10" s="1"/>
  <c r="H648" i="10" s="1"/>
  <c r="F652" i="10"/>
  <c r="G652" i="10" s="1"/>
  <c r="H652" i="10" s="1"/>
  <c r="F656" i="10"/>
  <c r="G656" i="10" s="1"/>
  <c r="H656" i="10" s="1"/>
  <c r="F660" i="10"/>
  <c r="G660" i="10" s="1"/>
  <c r="H660" i="10" s="1"/>
  <c r="F664" i="10"/>
  <c r="G664" i="10" s="1"/>
  <c r="H664" i="10" s="1"/>
  <c r="F668" i="10"/>
  <c r="G668" i="10" s="1"/>
  <c r="H668" i="10" s="1"/>
  <c r="F672" i="10"/>
  <c r="G672" i="10" s="1"/>
  <c r="H672" i="10" s="1"/>
  <c r="F676" i="10"/>
  <c r="G676" i="10" s="1"/>
  <c r="H676" i="10" s="1"/>
  <c r="F684" i="10"/>
  <c r="G684" i="10" s="1"/>
  <c r="H684" i="10" s="1"/>
  <c r="F688" i="10"/>
  <c r="G688" i="10" s="1"/>
  <c r="H688" i="10" s="1"/>
  <c r="F696" i="10"/>
  <c r="G696" i="10" s="1"/>
  <c r="H696" i="10" s="1"/>
  <c r="F704" i="10"/>
  <c r="G704" i="10" s="1"/>
  <c r="H704" i="10" s="1"/>
  <c r="F716" i="10"/>
  <c r="G716" i="10" s="1"/>
  <c r="H716" i="10" s="1"/>
  <c r="F728" i="10"/>
  <c r="G728" i="10" s="1"/>
  <c r="H728" i="10" s="1"/>
  <c r="F744" i="10"/>
  <c r="F730" i="10"/>
  <c r="F746" i="10"/>
  <c r="F460" i="10"/>
  <c r="G460" i="10" s="1"/>
  <c r="H460" i="10" s="1"/>
  <c r="F476" i="10"/>
  <c r="G476" i="10" s="1"/>
  <c r="H476" i="10" s="1"/>
  <c r="F492" i="10"/>
  <c r="G492" i="10" s="1"/>
  <c r="H492" i="10" s="1"/>
  <c r="F508" i="10"/>
  <c r="G508" i="10" s="1"/>
  <c r="H508" i="10" s="1"/>
  <c r="F524" i="10"/>
  <c r="G524" i="10" s="1"/>
  <c r="H524" i="10" s="1"/>
  <c r="F540" i="10"/>
  <c r="G540" i="10" s="1"/>
  <c r="H540" i="10" s="1"/>
  <c r="F548" i="10"/>
  <c r="G548" i="10" s="1"/>
  <c r="H548" i="10" s="1"/>
  <c r="F556" i="10"/>
  <c r="G556" i="10" s="1"/>
  <c r="H556" i="10" s="1"/>
  <c r="F561" i="10"/>
  <c r="G561" i="10" s="1"/>
  <c r="H561" i="10" s="1"/>
  <c r="F565" i="10"/>
  <c r="G565" i="10" s="1"/>
  <c r="H565" i="10" s="1"/>
  <c r="F569" i="10"/>
  <c r="G569" i="10" s="1"/>
  <c r="H569" i="10" s="1"/>
  <c r="F573" i="10"/>
  <c r="G573" i="10" s="1"/>
  <c r="H573" i="10" s="1"/>
  <c r="F577" i="10"/>
  <c r="G577" i="10" s="1"/>
  <c r="H577" i="10" s="1"/>
  <c r="F581" i="10"/>
  <c r="G581" i="10" s="1"/>
  <c r="H581" i="10" s="1"/>
  <c r="F585" i="10"/>
  <c r="G585" i="10" s="1"/>
  <c r="H585" i="10" s="1"/>
  <c r="F589" i="10"/>
  <c r="G589" i="10" s="1"/>
  <c r="H589" i="10" s="1"/>
  <c r="F593" i="10"/>
  <c r="G593" i="10" s="1"/>
  <c r="H593" i="10" s="1"/>
  <c r="F597" i="10"/>
  <c r="G597" i="10" s="1"/>
  <c r="H597" i="10" s="1"/>
  <c r="F601" i="10"/>
  <c r="G601" i="10" s="1"/>
  <c r="H601" i="10" s="1"/>
  <c r="F605" i="10"/>
  <c r="G605" i="10" s="1"/>
  <c r="H605" i="10" s="1"/>
  <c r="F609" i="10"/>
  <c r="G609" i="10" s="1"/>
  <c r="H609" i="10" s="1"/>
  <c r="F613" i="10"/>
  <c r="G613" i="10" s="1"/>
  <c r="H613" i="10" s="1"/>
  <c r="F617" i="10"/>
  <c r="G617" i="10" s="1"/>
  <c r="H617" i="10" s="1"/>
  <c r="F621" i="10"/>
  <c r="G621" i="10" s="1"/>
  <c r="H621" i="10" s="1"/>
  <c r="F625" i="10"/>
  <c r="G625" i="10" s="1"/>
  <c r="H625" i="10" s="1"/>
  <c r="F629" i="10"/>
  <c r="G629" i="10" s="1"/>
  <c r="H629" i="10" s="1"/>
  <c r="F633" i="10"/>
  <c r="G633" i="10" s="1"/>
  <c r="H633" i="10" s="1"/>
  <c r="F637" i="10"/>
  <c r="G637" i="10" s="1"/>
  <c r="H637" i="10" s="1"/>
  <c r="F641" i="10"/>
  <c r="G641" i="10" s="1"/>
  <c r="H641" i="10" s="1"/>
  <c r="F645" i="10"/>
  <c r="G645" i="10" s="1"/>
  <c r="H645" i="10" s="1"/>
  <c r="F649" i="10"/>
  <c r="G649" i="10" s="1"/>
  <c r="H649" i="10" s="1"/>
  <c r="F653" i="10"/>
  <c r="G653" i="10" s="1"/>
  <c r="H653" i="10" s="1"/>
  <c r="F657" i="10"/>
  <c r="G657" i="10" s="1"/>
  <c r="H657" i="10" s="1"/>
  <c r="F661" i="10"/>
  <c r="G661" i="10" s="1"/>
  <c r="H661" i="10" s="1"/>
  <c r="F665" i="10"/>
  <c r="G665" i="10" s="1"/>
  <c r="H665" i="10" s="1"/>
  <c r="F669" i="10"/>
  <c r="G669" i="10" s="1"/>
  <c r="H669" i="10" s="1"/>
  <c r="F673" i="10"/>
  <c r="G673" i="10" s="1"/>
  <c r="H673" i="10" s="1"/>
  <c r="F677" i="10"/>
  <c r="G677" i="10" s="1"/>
  <c r="H677" i="10" s="1"/>
  <c r="F681" i="10"/>
  <c r="G681" i="10" s="1"/>
  <c r="H681" i="10" s="1"/>
  <c r="F685" i="10"/>
  <c r="G685" i="10" s="1"/>
  <c r="H685" i="10" s="1"/>
  <c r="F689" i="10"/>
  <c r="G689" i="10" s="1"/>
  <c r="H689" i="10" s="1"/>
  <c r="F693" i="10"/>
  <c r="G693" i="10" s="1"/>
  <c r="H693" i="10" s="1"/>
  <c r="F697" i="10"/>
  <c r="G697" i="10" s="1"/>
  <c r="H697" i="10" s="1"/>
  <c r="F701" i="10"/>
  <c r="G701" i="10" s="1"/>
  <c r="H701" i="10" s="1"/>
  <c r="F705" i="10"/>
  <c r="G705" i="10" s="1"/>
  <c r="H705" i="10" s="1"/>
  <c r="F709" i="10"/>
  <c r="G709" i="10" s="1"/>
  <c r="H709" i="10" s="1"/>
  <c r="F713" i="10"/>
  <c r="G713" i="10" s="1"/>
  <c r="H713" i="10" s="1"/>
  <c r="F717" i="10"/>
  <c r="G717" i="10" s="1"/>
  <c r="H717" i="10" s="1"/>
  <c r="F721" i="10"/>
  <c r="G721" i="10" s="1"/>
  <c r="H721" i="10" s="1"/>
  <c r="F725" i="10"/>
  <c r="G725" i="10" s="1"/>
  <c r="H725" i="10" s="1"/>
  <c r="F729" i="10"/>
  <c r="G729" i="10" s="1"/>
  <c r="H729" i="10" s="1"/>
  <c r="F733" i="10"/>
  <c r="F737" i="10"/>
  <c r="G737" i="10" s="1"/>
  <c r="H737" i="10" s="1"/>
  <c r="F741" i="10"/>
  <c r="F745" i="10"/>
  <c r="G745" i="10" s="1"/>
  <c r="H745" i="10" s="1"/>
  <c r="F753" i="10"/>
  <c r="F718" i="10"/>
  <c r="G718" i="10" s="1"/>
  <c r="H718" i="10" s="1"/>
  <c r="F738" i="10"/>
  <c r="F464" i="10"/>
  <c r="G464" i="10" s="1"/>
  <c r="H464" i="10" s="1"/>
  <c r="F480" i="10"/>
  <c r="G480" i="10" s="1"/>
  <c r="H480" i="10" s="1"/>
  <c r="F496" i="10"/>
  <c r="G496" i="10" s="1"/>
  <c r="H496" i="10" s="1"/>
  <c r="F512" i="10"/>
  <c r="G512" i="10" s="1"/>
  <c r="H512" i="10" s="1"/>
  <c r="F528" i="10"/>
  <c r="G528" i="10" s="1"/>
  <c r="H528" i="10" s="1"/>
  <c r="F543" i="10"/>
  <c r="G543" i="10" s="1"/>
  <c r="H543" i="10" s="1"/>
  <c r="F551" i="10"/>
  <c r="G551" i="10" s="1"/>
  <c r="H551" i="10" s="1"/>
  <c r="F557" i="10"/>
  <c r="G557" i="10" s="1"/>
  <c r="H557" i="10" s="1"/>
  <c r="F562" i="10"/>
  <c r="G562" i="10" s="1"/>
  <c r="H562" i="10" s="1"/>
  <c r="F566" i="10"/>
  <c r="G566" i="10" s="1"/>
  <c r="H566" i="10" s="1"/>
  <c r="F570" i="10"/>
  <c r="G570" i="10" s="1"/>
  <c r="H570" i="10" s="1"/>
  <c r="F574" i="10"/>
  <c r="G574" i="10" s="1"/>
  <c r="H574" i="10" s="1"/>
  <c r="F578" i="10"/>
  <c r="G578" i="10" s="1"/>
  <c r="H578" i="10" s="1"/>
  <c r="F582" i="10"/>
  <c r="G582" i="10" s="1"/>
  <c r="H582" i="10" s="1"/>
  <c r="F586" i="10"/>
  <c r="G586" i="10" s="1"/>
  <c r="H586" i="10" s="1"/>
  <c r="F590" i="10"/>
  <c r="G590" i="10" s="1"/>
  <c r="H590" i="10" s="1"/>
  <c r="F594" i="10"/>
  <c r="G594" i="10" s="1"/>
  <c r="H594" i="10" s="1"/>
  <c r="F598" i="10"/>
  <c r="G598" i="10" s="1"/>
  <c r="H598" i="10" s="1"/>
  <c r="F602" i="10"/>
  <c r="G602" i="10" s="1"/>
  <c r="H602" i="10" s="1"/>
  <c r="F606" i="10"/>
  <c r="G606" i="10" s="1"/>
  <c r="H606" i="10" s="1"/>
  <c r="F610" i="10"/>
  <c r="G610" i="10" s="1"/>
  <c r="H610" i="10" s="1"/>
  <c r="F614" i="10"/>
  <c r="G614" i="10" s="1"/>
  <c r="H614" i="10" s="1"/>
  <c r="F618" i="10"/>
  <c r="G618" i="10" s="1"/>
  <c r="H618" i="10" s="1"/>
  <c r="F622" i="10"/>
  <c r="G622" i="10" s="1"/>
  <c r="H622" i="10" s="1"/>
  <c r="F626" i="10"/>
  <c r="G626" i="10" s="1"/>
  <c r="H626" i="10" s="1"/>
  <c r="F630" i="10"/>
  <c r="G630" i="10" s="1"/>
  <c r="H630" i="10" s="1"/>
  <c r="F634" i="10"/>
  <c r="G634" i="10" s="1"/>
  <c r="H634" i="10" s="1"/>
  <c r="F638" i="10"/>
  <c r="G638" i="10" s="1"/>
  <c r="H638" i="10" s="1"/>
  <c r="F642" i="10"/>
  <c r="G642" i="10" s="1"/>
  <c r="H642" i="10" s="1"/>
  <c r="F646" i="10"/>
  <c r="G646" i="10" s="1"/>
  <c r="H646" i="10" s="1"/>
  <c r="F650" i="10"/>
  <c r="G650" i="10" s="1"/>
  <c r="H650" i="10" s="1"/>
  <c r="F654" i="10"/>
  <c r="G654" i="10" s="1"/>
  <c r="H654" i="10" s="1"/>
  <c r="F658" i="10"/>
  <c r="G658" i="10" s="1"/>
  <c r="H658" i="10" s="1"/>
  <c r="F662" i="10"/>
  <c r="G662" i="10" s="1"/>
  <c r="H662" i="10" s="1"/>
  <c r="F666" i="10"/>
  <c r="G666" i="10" s="1"/>
  <c r="H666" i="10" s="1"/>
  <c r="F670" i="10"/>
  <c r="G670" i="10" s="1"/>
  <c r="H670" i="10" s="1"/>
  <c r="F674" i="10"/>
  <c r="G674" i="10" s="1"/>
  <c r="H674" i="10" s="1"/>
  <c r="F678" i="10"/>
  <c r="G678" i="10" s="1"/>
  <c r="H678" i="10" s="1"/>
  <c r="F682" i="10"/>
  <c r="G682" i="10" s="1"/>
  <c r="H682" i="10" s="1"/>
  <c r="F686" i="10"/>
  <c r="G686" i="10" s="1"/>
  <c r="H686" i="10" s="1"/>
  <c r="F690" i="10"/>
  <c r="G690" i="10" s="1"/>
  <c r="H690" i="10" s="1"/>
  <c r="F694" i="10"/>
  <c r="G694" i="10" s="1"/>
  <c r="H694" i="10" s="1"/>
  <c r="F698" i="10"/>
  <c r="G698" i="10" s="1"/>
  <c r="H698" i="10" s="1"/>
  <c r="F702" i="10"/>
  <c r="G702" i="10" s="1"/>
  <c r="H702" i="10" s="1"/>
  <c r="F706" i="10"/>
  <c r="G706" i="10" s="1"/>
  <c r="H706" i="10" s="1"/>
  <c r="F710" i="10"/>
  <c r="G710" i="10" s="1"/>
  <c r="H710" i="10" s="1"/>
  <c r="F714" i="10"/>
  <c r="G714" i="10" s="1"/>
  <c r="H714" i="10" s="1"/>
  <c r="F726" i="10"/>
  <c r="G726" i="10" s="1"/>
  <c r="H726" i="10" s="1"/>
  <c r="F742" i="10"/>
  <c r="G742" i="10" s="1"/>
  <c r="H742" i="10" s="1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10" i="10"/>
  <c r="D14" i="10"/>
  <c r="D18" i="10"/>
  <c r="D22" i="10"/>
  <c r="D26" i="10"/>
  <c r="D30" i="10"/>
  <c r="D34" i="10"/>
  <c r="D38" i="10"/>
  <c r="D42" i="10"/>
  <c r="D46" i="10"/>
  <c r="D50" i="10"/>
  <c r="D54" i="10"/>
  <c r="D58" i="10"/>
  <c r="D62" i="10"/>
  <c r="D66" i="10"/>
  <c r="D70" i="10"/>
  <c r="D74" i="10"/>
  <c r="D78" i="10"/>
  <c r="D82" i="10"/>
  <c r="D86" i="10"/>
  <c r="D90" i="10"/>
  <c r="D94" i="10"/>
  <c r="D98" i="10"/>
  <c r="D102" i="10"/>
  <c r="D106" i="10"/>
  <c r="D110" i="10"/>
  <c r="D114" i="10"/>
  <c r="D118" i="10"/>
  <c r="D122" i="10"/>
  <c r="D126" i="10"/>
  <c r="D130" i="10"/>
  <c r="D134" i="10"/>
  <c r="D138" i="10"/>
  <c r="D142" i="10"/>
  <c r="D146" i="10"/>
  <c r="D150" i="10"/>
  <c r="D154" i="10"/>
  <c r="D158" i="10"/>
  <c r="D162" i="10"/>
  <c r="D166" i="10"/>
  <c r="D170" i="10"/>
  <c r="D174" i="10"/>
  <c r="D178" i="10"/>
  <c r="D182" i="10"/>
  <c r="D186" i="10"/>
  <c r="D190" i="10"/>
  <c r="D194" i="10"/>
  <c r="D198" i="10"/>
  <c r="D202" i="10"/>
  <c r="D206" i="10"/>
  <c r="D210" i="10"/>
  <c r="D214" i="10"/>
  <c r="D218" i="10"/>
  <c r="D222" i="10"/>
  <c r="D226" i="10"/>
  <c r="D230" i="10"/>
  <c r="D234" i="10"/>
  <c r="D238" i="10"/>
  <c r="D242" i="10"/>
  <c r="D246" i="10"/>
  <c r="D250" i="10"/>
  <c r="D254" i="10"/>
  <c r="D258" i="10"/>
  <c r="D262" i="10"/>
  <c r="D266" i="10"/>
  <c r="D270" i="10"/>
  <c r="D274" i="10"/>
  <c r="D278" i="10"/>
  <c r="D282" i="10"/>
  <c r="D286" i="10"/>
  <c r="D290" i="10"/>
  <c r="D294" i="10"/>
  <c r="D298" i="10"/>
  <c r="D302" i="10"/>
  <c r="D306" i="10"/>
  <c r="D310" i="10"/>
  <c r="D314" i="10"/>
  <c r="D318" i="10"/>
  <c r="D322" i="10"/>
  <c r="D326" i="10"/>
  <c r="D330" i="10"/>
  <c r="D334" i="10"/>
  <c r="D338" i="10"/>
  <c r="D342" i="10"/>
  <c r="D346" i="10"/>
  <c r="D11" i="10"/>
  <c r="D15" i="10"/>
  <c r="D19" i="10"/>
  <c r="D23" i="10"/>
  <c r="D27" i="10"/>
  <c r="D31" i="10"/>
  <c r="D35" i="10"/>
  <c r="D39" i="10"/>
  <c r="D43" i="10"/>
  <c r="D47" i="10"/>
  <c r="D51" i="10"/>
  <c r="D55" i="10"/>
  <c r="D59" i="10"/>
  <c r="D63" i="10"/>
  <c r="D67" i="10"/>
  <c r="D71" i="10"/>
  <c r="D75" i="10"/>
  <c r="D79" i="10"/>
  <c r="D83" i="10"/>
  <c r="D87" i="10"/>
  <c r="D91" i="10"/>
  <c r="D95" i="10"/>
  <c r="D99" i="10"/>
  <c r="D103" i="10"/>
  <c r="D107" i="10"/>
  <c r="D111" i="10"/>
  <c r="D115" i="10"/>
  <c r="D119" i="10"/>
  <c r="D123" i="10"/>
  <c r="D127" i="10"/>
  <c r="D131" i="10"/>
  <c r="D135" i="10"/>
  <c r="D139" i="10"/>
  <c r="D143" i="10"/>
  <c r="D147" i="10"/>
  <c r="D151" i="10"/>
  <c r="D155" i="10"/>
  <c r="D159" i="10"/>
  <c r="D163" i="10"/>
  <c r="D167" i="10"/>
  <c r="D171" i="10"/>
  <c r="D175" i="10"/>
  <c r="D179" i="10"/>
  <c r="D183" i="10"/>
  <c r="D187" i="10"/>
  <c r="D191" i="10"/>
  <c r="D195" i="10"/>
  <c r="D199" i="10"/>
  <c r="D203" i="10"/>
  <c r="D207" i="10"/>
  <c r="D211" i="10"/>
  <c r="D215" i="10"/>
  <c r="D219" i="10"/>
  <c r="D223" i="10"/>
  <c r="D227" i="10"/>
  <c r="D231" i="10"/>
  <c r="D235" i="10"/>
  <c r="D239" i="10"/>
  <c r="D243" i="10"/>
  <c r="D247" i="10"/>
  <c r="D251" i="10"/>
  <c r="D255" i="10"/>
  <c r="D259" i="10"/>
  <c r="D263" i="10"/>
  <c r="D267" i="10"/>
  <c r="D271" i="10"/>
  <c r="D275" i="10"/>
  <c r="D279" i="10"/>
  <c r="D283" i="10"/>
  <c r="D287" i="10"/>
  <c r="D291" i="10"/>
  <c r="D295" i="10"/>
  <c r="D299" i="10"/>
  <c r="D303" i="10"/>
  <c r="D307" i="10"/>
  <c r="D311" i="10"/>
  <c r="D315" i="10"/>
  <c r="D319" i="10"/>
  <c r="D323" i="10"/>
  <c r="D327" i="10"/>
  <c r="D331" i="10"/>
  <c r="D335" i="10"/>
  <c r="D339" i="10"/>
  <c r="D343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65" i="10"/>
  <c r="D81" i="10"/>
  <c r="D97" i="10"/>
  <c r="D113" i="10"/>
  <c r="D129" i="10"/>
  <c r="D145" i="10"/>
  <c r="D161" i="10"/>
  <c r="D177" i="10"/>
  <c r="D193" i="10"/>
  <c r="D209" i="10"/>
  <c r="D225" i="10"/>
  <c r="D241" i="10"/>
  <c r="D257" i="10"/>
  <c r="D273" i="10"/>
  <c r="D289" i="10"/>
  <c r="D305" i="10"/>
  <c r="D316" i="10"/>
  <c r="D324" i="10"/>
  <c r="D332" i="10"/>
  <c r="D340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515" i="10"/>
  <c r="D519" i="10"/>
  <c r="D523" i="10"/>
  <c r="D527" i="10"/>
  <c r="D531" i="10"/>
  <c r="D535" i="10"/>
  <c r="D539" i="10"/>
  <c r="D543" i="10"/>
  <c r="D547" i="10"/>
  <c r="D551" i="10"/>
  <c r="D555" i="10"/>
  <c r="D559" i="10"/>
  <c r="D563" i="10"/>
  <c r="D567" i="10"/>
  <c r="D571" i="10"/>
  <c r="D575" i="10"/>
  <c r="D579" i="10"/>
  <c r="D583" i="10"/>
  <c r="D587" i="10"/>
  <c r="D591" i="10"/>
  <c r="D595" i="10"/>
  <c r="D599" i="10"/>
  <c r="D603" i="10"/>
  <c r="D69" i="10"/>
  <c r="D85" i="10"/>
  <c r="D101" i="10"/>
  <c r="D117" i="10"/>
  <c r="D133" i="10"/>
  <c r="D149" i="10"/>
  <c r="D165" i="10"/>
  <c r="D181" i="10"/>
  <c r="D197" i="10"/>
  <c r="D213" i="10"/>
  <c r="D229" i="10"/>
  <c r="D245" i="10"/>
  <c r="D261" i="10"/>
  <c r="D277" i="10"/>
  <c r="D293" i="10"/>
  <c r="D309" i="10"/>
  <c r="D317" i="10"/>
  <c r="D325" i="10"/>
  <c r="D333" i="10"/>
  <c r="D341" i="10"/>
  <c r="D348" i="10"/>
  <c r="D352" i="10"/>
  <c r="D356" i="10"/>
  <c r="D360" i="10"/>
  <c r="D364" i="10"/>
  <c r="D368" i="10"/>
  <c r="D372" i="10"/>
  <c r="D376" i="10"/>
  <c r="D380" i="10"/>
  <c r="D384" i="10"/>
  <c r="D388" i="10"/>
  <c r="D392" i="10"/>
  <c r="D396" i="10"/>
  <c r="D400" i="10"/>
  <c r="D404" i="10"/>
  <c r="D408" i="10"/>
  <c r="D412" i="10"/>
  <c r="D416" i="10"/>
  <c r="D420" i="10"/>
  <c r="D424" i="10"/>
  <c r="D428" i="10"/>
  <c r="D432" i="10"/>
  <c r="D436" i="10"/>
  <c r="D440" i="10"/>
  <c r="D444" i="10"/>
  <c r="D448" i="10"/>
  <c r="D452" i="10"/>
  <c r="D456" i="10"/>
  <c r="D460" i="10"/>
  <c r="D464" i="10"/>
  <c r="D468" i="10"/>
  <c r="D472" i="10"/>
  <c r="D476" i="10"/>
  <c r="D480" i="10"/>
  <c r="D484" i="10"/>
  <c r="D488" i="10"/>
  <c r="D492" i="10"/>
  <c r="D496" i="10"/>
  <c r="D500" i="10"/>
  <c r="D504" i="10"/>
  <c r="D508" i="10"/>
  <c r="D512" i="10"/>
  <c r="D516" i="10"/>
  <c r="D520" i="10"/>
  <c r="D524" i="10"/>
  <c r="D528" i="10"/>
  <c r="D532" i="10"/>
  <c r="D536" i="10"/>
  <c r="D540" i="10"/>
  <c r="D73" i="10"/>
  <c r="D89" i="10"/>
  <c r="D105" i="10"/>
  <c r="D121" i="10"/>
  <c r="D137" i="10"/>
  <c r="D153" i="10"/>
  <c r="D169" i="10"/>
  <c r="D185" i="10"/>
  <c r="D201" i="10"/>
  <c r="D217" i="10"/>
  <c r="D233" i="10"/>
  <c r="D249" i="10"/>
  <c r="D265" i="10"/>
  <c r="D281" i="10"/>
  <c r="D297" i="10"/>
  <c r="D312" i="10"/>
  <c r="D320" i="10"/>
  <c r="D328" i="10"/>
  <c r="D336" i="10"/>
  <c r="D344" i="10"/>
  <c r="D349" i="10"/>
  <c r="D353" i="10"/>
  <c r="D357" i="10"/>
  <c r="D361" i="10"/>
  <c r="D365" i="10"/>
  <c r="D369" i="10"/>
  <c r="D373" i="10"/>
  <c r="D377" i="10"/>
  <c r="D381" i="10"/>
  <c r="D385" i="10"/>
  <c r="D389" i="10"/>
  <c r="D393" i="10"/>
  <c r="D397" i="10"/>
  <c r="D401" i="10"/>
  <c r="D405" i="10"/>
  <c r="D409" i="10"/>
  <c r="D413" i="10"/>
  <c r="D417" i="10"/>
  <c r="D421" i="10"/>
  <c r="D425" i="10"/>
  <c r="D429" i="10"/>
  <c r="D433" i="10"/>
  <c r="D437" i="10"/>
  <c r="D441" i="10"/>
  <c r="D445" i="10"/>
  <c r="D449" i="10"/>
  <c r="D453" i="10"/>
  <c r="D77" i="10"/>
  <c r="D93" i="10"/>
  <c r="D109" i="10"/>
  <c r="D125" i="10"/>
  <c r="D141" i="10"/>
  <c r="D157" i="10"/>
  <c r="D173" i="10"/>
  <c r="D189" i="10"/>
  <c r="D205" i="10"/>
  <c r="D221" i="10"/>
  <c r="D237" i="10"/>
  <c r="D253" i="10"/>
  <c r="D269" i="10"/>
  <c r="D285" i="10"/>
  <c r="D301" i="10"/>
  <c r="D313" i="10"/>
  <c r="D321" i="10"/>
  <c r="D329" i="10"/>
  <c r="D337" i="10"/>
  <c r="D345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46" i="10"/>
  <c r="D458" i="10"/>
  <c r="D466" i="10"/>
  <c r="D474" i="10"/>
  <c r="D482" i="10"/>
  <c r="D490" i="10"/>
  <c r="D498" i="10"/>
  <c r="D506" i="10"/>
  <c r="D514" i="10"/>
  <c r="D522" i="10"/>
  <c r="D530" i="10"/>
  <c r="D538" i="10"/>
  <c r="D545" i="10"/>
  <c r="D550" i="10"/>
  <c r="D556" i="10"/>
  <c r="D561" i="10"/>
  <c r="D566" i="10"/>
  <c r="D572" i="10"/>
  <c r="D577" i="10"/>
  <c r="D582" i="10"/>
  <c r="D588" i="10"/>
  <c r="D593" i="10"/>
  <c r="D598" i="10"/>
  <c r="D604" i="10"/>
  <c r="D608" i="10"/>
  <c r="D612" i="10"/>
  <c r="D616" i="10"/>
  <c r="D620" i="10"/>
  <c r="D624" i="10"/>
  <c r="D628" i="10"/>
  <c r="D632" i="10"/>
  <c r="D434" i="10"/>
  <c r="D450" i="10"/>
  <c r="D461" i="10"/>
  <c r="D469" i="10"/>
  <c r="D477" i="10"/>
  <c r="D485" i="10"/>
  <c r="D493" i="10"/>
  <c r="D501" i="10"/>
  <c r="D509" i="10"/>
  <c r="D517" i="10"/>
  <c r="D525" i="10"/>
  <c r="D533" i="10"/>
  <c r="D541" i="10"/>
  <c r="D546" i="10"/>
  <c r="D552" i="10"/>
  <c r="D557" i="10"/>
  <c r="D562" i="10"/>
  <c r="D568" i="10"/>
  <c r="D573" i="10"/>
  <c r="D578" i="10"/>
  <c r="D584" i="10"/>
  <c r="D589" i="10"/>
  <c r="D594" i="10"/>
  <c r="D600" i="10"/>
  <c r="D605" i="10"/>
  <c r="D609" i="10"/>
  <c r="D613" i="10"/>
  <c r="D617" i="10"/>
  <c r="D621" i="10"/>
  <c r="D625" i="10"/>
  <c r="D629" i="10"/>
  <c r="D633" i="10"/>
  <c r="D637" i="10"/>
  <c r="D641" i="10"/>
  <c r="D645" i="10"/>
  <c r="D649" i="10"/>
  <c r="D653" i="10"/>
  <c r="D657" i="10"/>
  <c r="D661" i="10"/>
  <c r="D665" i="10"/>
  <c r="D669" i="10"/>
  <c r="D673" i="10"/>
  <c r="D677" i="10"/>
  <c r="D681" i="10"/>
  <c r="D685" i="10"/>
  <c r="D689" i="10"/>
  <c r="D693" i="10"/>
  <c r="D697" i="10"/>
  <c r="D701" i="10"/>
  <c r="D705" i="10"/>
  <c r="D709" i="10"/>
  <c r="D713" i="10"/>
  <c r="D717" i="10"/>
  <c r="D721" i="10"/>
  <c r="D725" i="10"/>
  <c r="D729" i="10"/>
  <c r="D733" i="10"/>
  <c r="D737" i="10"/>
  <c r="D741" i="10"/>
  <c r="D745" i="10"/>
  <c r="D749" i="10"/>
  <c r="D753" i="10"/>
  <c r="D457" i="10"/>
  <c r="D465" i="10"/>
  <c r="D481" i="10"/>
  <c r="D497" i="10"/>
  <c r="D513" i="10"/>
  <c r="D529" i="10"/>
  <c r="D544" i="10"/>
  <c r="D554" i="10"/>
  <c r="D565" i="10"/>
  <c r="D576" i="10"/>
  <c r="D586" i="10"/>
  <c r="D597" i="10"/>
  <c r="D607" i="10"/>
  <c r="D615" i="10"/>
  <c r="D623" i="10"/>
  <c r="D631" i="10"/>
  <c r="D639" i="10"/>
  <c r="D647" i="10"/>
  <c r="D655" i="10"/>
  <c r="D663" i="10"/>
  <c r="D671" i="10"/>
  <c r="D679" i="10"/>
  <c r="D687" i="10"/>
  <c r="D695" i="10"/>
  <c r="D438" i="10"/>
  <c r="D454" i="10"/>
  <c r="D462" i="10"/>
  <c r="D470" i="10"/>
  <c r="D478" i="10"/>
  <c r="D486" i="10"/>
  <c r="D494" i="10"/>
  <c r="D502" i="10"/>
  <c r="D510" i="10"/>
  <c r="D518" i="10"/>
  <c r="D526" i="10"/>
  <c r="D534" i="10"/>
  <c r="D542" i="10"/>
  <c r="D548" i="10"/>
  <c r="D553" i="10"/>
  <c r="D558" i="10"/>
  <c r="D564" i="10"/>
  <c r="D569" i="10"/>
  <c r="D574" i="10"/>
  <c r="D580" i="10"/>
  <c r="D585" i="10"/>
  <c r="D590" i="10"/>
  <c r="D596" i="10"/>
  <c r="D601" i="10"/>
  <c r="D606" i="10"/>
  <c r="D610" i="10"/>
  <c r="D614" i="10"/>
  <c r="D618" i="10"/>
  <c r="D622" i="10"/>
  <c r="D626" i="10"/>
  <c r="D630" i="10"/>
  <c r="D634" i="10"/>
  <c r="D638" i="10"/>
  <c r="D642" i="10"/>
  <c r="D646" i="10"/>
  <c r="D650" i="10"/>
  <c r="D654" i="10"/>
  <c r="D658" i="10"/>
  <c r="D662" i="10"/>
  <c r="D666" i="10"/>
  <c r="D670" i="10"/>
  <c r="D674" i="10"/>
  <c r="D678" i="10"/>
  <c r="D682" i="10"/>
  <c r="D686" i="10"/>
  <c r="D690" i="10"/>
  <c r="D694" i="10"/>
  <c r="D698" i="10"/>
  <c r="D702" i="10"/>
  <c r="D706" i="10"/>
  <c r="D710" i="10"/>
  <c r="D714" i="10"/>
  <c r="D718" i="10"/>
  <c r="D722" i="10"/>
  <c r="D726" i="10"/>
  <c r="D730" i="10"/>
  <c r="D734" i="10"/>
  <c r="D738" i="10"/>
  <c r="D742" i="10"/>
  <c r="D746" i="10"/>
  <c r="D750" i="10"/>
  <c r="D754" i="10"/>
  <c r="D442" i="10"/>
  <c r="D473" i="10"/>
  <c r="D489" i="10"/>
  <c r="D505" i="10"/>
  <c r="D521" i="10"/>
  <c r="D537" i="10"/>
  <c r="D549" i="10"/>
  <c r="D560" i="10"/>
  <c r="D570" i="10"/>
  <c r="D581" i="10"/>
  <c r="D592" i="10"/>
  <c r="D602" i="10"/>
  <c r="D611" i="10"/>
  <c r="D619" i="10"/>
  <c r="D627" i="10"/>
  <c r="D635" i="10"/>
  <c r="D643" i="10"/>
  <c r="D651" i="10"/>
  <c r="D659" i="10"/>
  <c r="D667" i="10"/>
  <c r="D675" i="10"/>
  <c r="D683" i="10"/>
  <c r="D691" i="10"/>
  <c r="D636" i="10"/>
  <c r="D652" i="10"/>
  <c r="D668" i="10"/>
  <c r="D684" i="10"/>
  <c r="D699" i="10"/>
  <c r="D707" i="10"/>
  <c r="D715" i="10"/>
  <c r="D723" i="10"/>
  <c r="D731" i="10"/>
  <c r="D739" i="10"/>
  <c r="D747" i="10"/>
  <c r="D736" i="10"/>
  <c r="D640" i="10"/>
  <c r="D656" i="10"/>
  <c r="D672" i="10"/>
  <c r="D688" i="10"/>
  <c r="D700" i="10"/>
  <c r="D708" i="10"/>
  <c r="D716" i="10"/>
  <c r="D724" i="10"/>
  <c r="D732" i="10"/>
  <c r="D740" i="10"/>
  <c r="D748" i="10"/>
  <c r="D744" i="10"/>
  <c r="D644" i="10"/>
  <c r="D660" i="10"/>
  <c r="D676" i="10"/>
  <c r="D692" i="10"/>
  <c r="D703" i="10"/>
  <c r="D711" i="10"/>
  <c r="D719" i="10"/>
  <c r="D727" i="10"/>
  <c r="D735" i="10"/>
  <c r="D743" i="10"/>
  <c r="D751" i="10"/>
  <c r="D648" i="10"/>
  <c r="D664" i="10"/>
  <c r="D680" i="10"/>
  <c r="D696" i="10"/>
  <c r="D704" i="10"/>
  <c r="D712" i="10"/>
  <c r="D720" i="10"/>
  <c r="D728" i="10"/>
  <c r="D752" i="10"/>
  <c r="C10" i="10"/>
  <c r="C14" i="10"/>
  <c r="C18" i="10"/>
  <c r="C22" i="10"/>
  <c r="C26" i="10"/>
  <c r="C30" i="10"/>
  <c r="C34" i="10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8" i="10"/>
  <c r="C122" i="10"/>
  <c r="C126" i="10"/>
  <c r="C130" i="10"/>
  <c r="C134" i="10"/>
  <c r="C138" i="10"/>
  <c r="C142" i="10"/>
  <c r="C146" i="10"/>
  <c r="C150" i="10"/>
  <c r="C154" i="10"/>
  <c r="C158" i="10"/>
  <c r="C162" i="10"/>
  <c r="C166" i="10"/>
  <c r="C170" i="10"/>
  <c r="C174" i="10"/>
  <c r="C178" i="10"/>
  <c r="C182" i="10"/>
  <c r="C186" i="10"/>
  <c r="C190" i="10"/>
  <c r="C194" i="10"/>
  <c r="C198" i="10"/>
  <c r="C202" i="10"/>
  <c r="C206" i="10"/>
  <c r="C210" i="10"/>
  <c r="C214" i="10"/>
  <c r="C218" i="10"/>
  <c r="C222" i="10"/>
  <c r="C226" i="10"/>
  <c r="C230" i="10"/>
  <c r="C234" i="10"/>
  <c r="C238" i="10"/>
  <c r="C242" i="10"/>
  <c r="C246" i="10"/>
  <c r="C250" i="10"/>
  <c r="C254" i="10"/>
  <c r="C258" i="10"/>
  <c r="C262" i="10"/>
  <c r="C266" i="10"/>
  <c r="C270" i="10"/>
  <c r="C274" i="10"/>
  <c r="C278" i="10"/>
  <c r="C282" i="10"/>
  <c r="C286" i="10"/>
  <c r="C290" i="10"/>
  <c r="C294" i="10"/>
  <c r="C298" i="10"/>
  <c r="C302" i="10"/>
  <c r="C306" i="10"/>
  <c r="C310" i="10"/>
  <c r="C314" i="10"/>
  <c r="C318" i="10"/>
  <c r="C322" i="10"/>
  <c r="C326" i="10"/>
  <c r="C330" i="10"/>
  <c r="C334" i="10"/>
  <c r="C338" i="10"/>
  <c r="C342" i="10"/>
  <c r="C346" i="10"/>
  <c r="C12" i="10"/>
  <c r="C16" i="10"/>
  <c r="C20" i="10"/>
  <c r="C24" i="10"/>
  <c r="C28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6" i="10"/>
  <c r="C120" i="10"/>
  <c r="C124" i="10"/>
  <c r="C128" i="10"/>
  <c r="C132" i="10"/>
  <c r="C136" i="10"/>
  <c r="C140" i="10"/>
  <c r="C144" i="10"/>
  <c r="C148" i="10"/>
  <c r="C152" i="10"/>
  <c r="C156" i="10"/>
  <c r="C160" i="10"/>
  <c r="C164" i="10"/>
  <c r="C168" i="10"/>
  <c r="C172" i="10"/>
  <c r="C176" i="10"/>
  <c r="C180" i="10"/>
  <c r="C184" i="10"/>
  <c r="C188" i="10"/>
  <c r="C192" i="10"/>
  <c r="C196" i="10"/>
  <c r="C200" i="10"/>
  <c r="C204" i="10"/>
  <c r="C208" i="10"/>
  <c r="C212" i="10"/>
  <c r="C216" i="10"/>
  <c r="C220" i="10"/>
  <c r="C224" i="10"/>
  <c r="C228" i="10"/>
  <c r="C232" i="10"/>
  <c r="C236" i="10"/>
  <c r="C240" i="10"/>
  <c r="C244" i="10"/>
  <c r="C248" i="10"/>
  <c r="C252" i="10"/>
  <c r="C256" i="10"/>
  <c r="C260" i="10"/>
  <c r="C264" i="10"/>
  <c r="C268" i="10"/>
  <c r="C272" i="10"/>
  <c r="C276" i="10"/>
  <c r="C280" i="10"/>
  <c r="C284" i="10"/>
  <c r="C288" i="10"/>
  <c r="C292" i="10"/>
  <c r="C296" i="10"/>
  <c r="C300" i="10"/>
  <c r="C304" i="10"/>
  <c r="C308" i="10"/>
  <c r="C312" i="10"/>
  <c r="C316" i="10"/>
  <c r="C320" i="10"/>
  <c r="C324" i="10"/>
  <c r="C328" i="10"/>
  <c r="C332" i="10"/>
  <c r="C336" i="10"/>
  <c r="C340" i="10"/>
  <c r="C344" i="10"/>
  <c r="C348" i="10"/>
  <c r="C15" i="10"/>
  <c r="C23" i="10"/>
  <c r="C31" i="10"/>
  <c r="C39" i="10"/>
  <c r="C47" i="10"/>
  <c r="C55" i="10"/>
  <c r="C63" i="10"/>
  <c r="C71" i="10"/>
  <c r="C79" i="10"/>
  <c r="C87" i="10"/>
  <c r="C95" i="10"/>
  <c r="C103" i="10"/>
  <c r="C111" i="10"/>
  <c r="C119" i="10"/>
  <c r="C127" i="10"/>
  <c r="C135" i="10"/>
  <c r="C143" i="10"/>
  <c r="C151" i="10"/>
  <c r="C159" i="10"/>
  <c r="C167" i="10"/>
  <c r="C175" i="10"/>
  <c r="C183" i="10"/>
  <c r="C191" i="10"/>
  <c r="C199" i="10"/>
  <c r="C207" i="10"/>
  <c r="C215" i="10"/>
  <c r="C223" i="10"/>
  <c r="C231" i="10"/>
  <c r="C239" i="10"/>
  <c r="C247" i="10"/>
  <c r="C255" i="10"/>
  <c r="C263" i="10"/>
  <c r="C271" i="10"/>
  <c r="C279" i="10"/>
  <c r="C287" i="10"/>
  <c r="C295" i="10"/>
  <c r="C303" i="10"/>
  <c r="C311" i="10"/>
  <c r="C319" i="10"/>
  <c r="C327" i="10"/>
  <c r="C335" i="10"/>
  <c r="C343" i="10"/>
  <c r="C350" i="10"/>
  <c r="C354" i="10"/>
  <c r="C358" i="10"/>
  <c r="C362" i="10"/>
  <c r="C366" i="10"/>
  <c r="C370" i="10"/>
  <c r="C374" i="10"/>
  <c r="C378" i="10"/>
  <c r="C382" i="10"/>
  <c r="C386" i="10"/>
  <c r="C390" i="10"/>
  <c r="C394" i="10"/>
  <c r="C398" i="10"/>
  <c r="C402" i="10"/>
  <c r="C406" i="10"/>
  <c r="C410" i="10"/>
  <c r="C414" i="10"/>
  <c r="C418" i="10"/>
  <c r="C422" i="10"/>
  <c r="C426" i="10"/>
  <c r="C430" i="10"/>
  <c r="C434" i="10"/>
  <c r="C438" i="10"/>
  <c r="C442" i="10"/>
  <c r="C446" i="10"/>
  <c r="C450" i="10"/>
  <c r="C454" i="10"/>
  <c r="C458" i="10"/>
  <c r="C462" i="10"/>
  <c r="C466" i="10"/>
  <c r="C470" i="10"/>
  <c r="C474" i="10"/>
  <c r="C478" i="10"/>
  <c r="C482" i="10"/>
  <c r="C486" i="10"/>
  <c r="C490" i="10"/>
  <c r="C494" i="10"/>
  <c r="C498" i="10"/>
  <c r="C502" i="10"/>
  <c r="C506" i="10"/>
  <c r="C510" i="10"/>
  <c r="C514" i="10"/>
  <c r="C518" i="10"/>
  <c r="C17" i="10"/>
  <c r="C27" i="10"/>
  <c r="C37" i="10"/>
  <c r="C49" i="10"/>
  <c r="C59" i="10"/>
  <c r="C69" i="10"/>
  <c r="C81" i="10"/>
  <c r="C91" i="10"/>
  <c r="C101" i="10"/>
  <c r="C113" i="10"/>
  <c r="C123" i="10"/>
  <c r="C133" i="10"/>
  <c r="C145" i="10"/>
  <c r="C155" i="10"/>
  <c r="C165" i="10"/>
  <c r="C177" i="10"/>
  <c r="C187" i="10"/>
  <c r="C197" i="10"/>
  <c r="C209" i="10"/>
  <c r="C219" i="10"/>
  <c r="C229" i="10"/>
  <c r="C241" i="10"/>
  <c r="C251" i="10"/>
  <c r="C261" i="10"/>
  <c r="C273" i="10"/>
  <c r="C283" i="10"/>
  <c r="C293" i="10"/>
  <c r="C305" i="10"/>
  <c r="C315" i="10"/>
  <c r="C325" i="10"/>
  <c r="C337" i="10"/>
  <c r="C347" i="10"/>
  <c r="C353" i="10"/>
  <c r="C359" i="10"/>
  <c r="C364" i="10"/>
  <c r="C369" i="10"/>
  <c r="C375" i="10"/>
  <c r="C380" i="10"/>
  <c r="C385" i="10"/>
  <c r="C391" i="10"/>
  <c r="C396" i="10"/>
  <c r="C401" i="10"/>
  <c r="C407" i="10"/>
  <c r="C412" i="10"/>
  <c r="C417" i="10"/>
  <c r="C423" i="10"/>
  <c r="C428" i="10"/>
  <c r="C433" i="10"/>
  <c r="C439" i="10"/>
  <c r="C444" i="10"/>
  <c r="C449" i="10"/>
  <c r="C455" i="10"/>
  <c r="C460" i="10"/>
  <c r="C465" i="10"/>
  <c r="C471" i="10"/>
  <c r="C476" i="10"/>
  <c r="C481" i="10"/>
  <c r="C487" i="10"/>
  <c r="C492" i="10"/>
  <c r="C497" i="10"/>
  <c r="C503" i="10"/>
  <c r="C508" i="10"/>
  <c r="C513" i="10"/>
  <c r="C519" i="10"/>
  <c r="C523" i="10"/>
  <c r="C527" i="10"/>
  <c r="C531" i="10"/>
  <c r="C535" i="10"/>
  <c r="C539" i="10"/>
  <c r="C543" i="10"/>
  <c r="C547" i="10"/>
  <c r="C551" i="10"/>
  <c r="C555" i="10"/>
  <c r="C559" i="10"/>
  <c r="C563" i="10"/>
  <c r="C567" i="10"/>
  <c r="C571" i="10"/>
  <c r="C575" i="10"/>
  <c r="C579" i="10"/>
  <c r="C583" i="10"/>
  <c r="C587" i="10"/>
  <c r="C591" i="10"/>
  <c r="C595" i="10"/>
  <c r="C599" i="10"/>
  <c r="C603" i="10"/>
  <c r="C607" i="10"/>
  <c r="C611" i="10"/>
  <c r="C615" i="10"/>
  <c r="C619" i="10"/>
  <c r="C623" i="10"/>
  <c r="C627" i="10"/>
  <c r="C631" i="10"/>
  <c r="C635" i="10"/>
  <c r="C639" i="10"/>
  <c r="C643" i="10"/>
  <c r="C647" i="10"/>
  <c r="C651" i="10"/>
  <c r="C655" i="10"/>
  <c r="C659" i="10"/>
  <c r="C663" i="10"/>
  <c r="C667" i="10"/>
  <c r="C671" i="10"/>
  <c r="C675" i="10"/>
  <c r="C679" i="10"/>
  <c r="C683" i="10"/>
  <c r="C687" i="10"/>
  <c r="C691" i="10"/>
  <c r="C695" i="10"/>
  <c r="C699" i="10"/>
  <c r="C703" i="10"/>
  <c r="C707" i="10"/>
  <c r="C711" i="10"/>
  <c r="C715" i="10"/>
  <c r="C719" i="10"/>
  <c r="C723" i="10"/>
  <c r="C727" i="10"/>
  <c r="C731" i="10"/>
  <c r="C735" i="10"/>
  <c r="C739" i="10"/>
  <c r="C743" i="10"/>
  <c r="C747" i="10"/>
  <c r="C751" i="10"/>
  <c r="C19" i="10"/>
  <c r="C29" i="10"/>
  <c r="C41" i="10"/>
  <c r="C51" i="10"/>
  <c r="C61" i="10"/>
  <c r="C73" i="10"/>
  <c r="C83" i="10"/>
  <c r="C93" i="10"/>
  <c r="C105" i="10"/>
  <c r="C115" i="10"/>
  <c r="C125" i="10"/>
  <c r="C137" i="10"/>
  <c r="C147" i="10"/>
  <c r="C157" i="10"/>
  <c r="C169" i="10"/>
  <c r="C179" i="10"/>
  <c r="C189" i="10"/>
  <c r="C201" i="10"/>
  <c r="C211" i="10"/>
  <c r="C221" i="10"/>
  <c r="C233" i="10"/>
  <c r="C243" i="10"/>
  <c r="C253" i="10"/>
  <c r="C265" i="10"/>
  <c r="C275" i="10"/>
  <c r="C285" i="10"/>
  <c r="C297" i="10"/>
  <c r="C307" i="10"/>
  <c r="C317" i="10"/>
  <c r="C329" i="10"/>
  <c r="C339" i="10"/>
  <c r="C349" i="10"/>
  <c r="C355" i="10"/>
  <c r="C360" i="10"/>
  <c r="C365" i="10"/>
  <c r="C371" i="10"/>
  <c r="C376" i="10"/>
  <c r="C381" i="10"/>
  <c r="C387" i="10"/>
  <c r="C392" i="10"/>
  <c r="C397" i="10"/>
  <c r="C403" i="10"/>
  <c r="C408" i="10"/>
  <c r="C413" i="10"/>
  <c r="C419" i="10"/>
  <c r="C424" i="10"/>
  <c r="C429" i="10"/>
  <c r="C435" i="10"/>
  <c r="C13" i="10"/>
  <c r="C35" i="10"/>
  <c r="C57" i="10"/>
  <c r="C77" i="10"/>
  <c r="C99" i="10"/>
  <c r="C121" i="10"/>
  <c r="C141" i="10"/>
  <c r="C163" i="10"/>
  <c r="C185" i="10"/>
  <c r="C205" i="10"/>
  <c r="C227" i="10"/>
  <c r="C249" i="10"/>
  <c r="C269" i="10"/>
  <c r="C291" i="10"/>
  <c r="C313" i="10"/>
  <c r="C333" i="10"/>
  <c r="C352" i="10"/>
  <c r="C363" i="10"/>
  <c r="C373" i="10"/>
  <c r="C384" i="10"/>
  <c r="C395" i="10"/>
  <c r="C405" i="10"/>
  <c r="C416" i="10"/>
  <c r="C427" i="10"/>
  <c r="C437" i="10"/>
  <c r="C445" i="10"/>
  <c r="C452" i="10"/>
  <c r="C459" i="10"/>
  <c r="C467" i="10"/>
  <c r="C473" i="10"/>
  <c r="C480" i="10"/>
  <c r="C488" i="10"/>
  <c r="C495" i="10"/>
  <c r="C501" i="10"/>
  <c r="C509" i="10"/>
  <c r="C516" i="10"/>
  <c r="C522" i="10"/>
  <c r="C528" i="10"/>
  <c r="C533" i="10"/>
  <c r="C538" i="10"/>
  <c r="C544" i="10"/>
  <c r="C549" i="10"/>
  <c r="C554" i="10"/>
  <c r="C560" i="10"/>
  <c r="C565" i="10"/>
  <c r="C570" i="10"/>
  <c r="C576" i="10"/>
  <c r="C581" i="10"/>
  <c r="C586" i="10"/>
  <c r="C592" i="10"/>
  <c r="C597" i="10"/>
  <c r="C602" i="10"/>
  <c r="C608" i="10"/>
  <c r="C613" i="10"/>
  <c r="C618" i="10"/>
  <c r="C624" i="10"/>
  <c r="C629" i="10"/>
  <c r="C634" i="10"/>
  <c r="C640" i="10"/>
  <c r="C645" i="10"/>
  <c r="C650" i="10"/>
  <c r="C656" i="10"/>
  <c r="C661" i="10"/>
  <c r="C666" i="10"/>
  <c r="C672" i="10"/>
  <c r="C677" i="10"/>
  <c r="C682" i="10"/>
  <c r="C688" i="10"/>
  <c r="C693" i="10"/>
  <c r="C698" i="10"/>
  <c r="C704" i="10"/>
  <c r="C709" i="10"/>
  <c r="C714" i="10"/>
  <c r="C720" i="10"/>
  <c r="C725" i="10"/>
  <c r="C730" i="10"/>
  <c r="C736" i="10"/>
  <c r="C741" i="10"/>
  <c r="C746" i="10"/>
  <c r="C752" i="10"/>
  <c r="C21" i="10"/>
  <c r="C43" i="10"/>
  <c r="C65" i="10"/>
  <c r="C85" i="10"/>
  <c r="C107" i="10"/>
  <c r="C129" i="10"/>
  <c r="C149" i="10"/>
  <c r="C171" i="10"/>
  <c r="C193" i="10"/>
  <c r="C213" i="10"/>
  <c r="C235" i="10"/>
  <c r="C257" i="10"/>
  <c r="C277" i="10"/>
  <c r="C299" i="10"/>
  <c r="C321" i="10"/>
  <c r="C341" i="10"/>
  <c r="C356" i="10"/>
  <c r="C367" i="10"/>
  <c r="C377" i="10"/>
  <c r="C388" i="10"/>
  <c r="C399" i="10"/>
  <c r="C409" i="10"/>
  <c r="C420" i="10"/>
  <c r="C431" i="10"/>
  <c r="C440" i="10"/>
  <c r="C447" i="10"/>
  <c r="C453" i="10"/>
  <c r="C461" i="10"/>
  <c r="C468" i="10"/>
  <c r="C475" i="10"/>
  <c r="C483" i="10"/>
  <c r="C489" i="10"/>
  <c r="C496" i="10"/>
  <c r="C504" i="10"/>
  <c r="C511" i="10"/>
  <c r="C517" i="10"/>
  <c r="C524" i="10"/>
  <c r="C529" i="10"/>
  <c r="C534" i="10"/>
  <c r="C540" i="10"/>
  <c r="C545" i="10"/>
  <c r="C550" i="10"/>
  <c r="C556" i="10"/>
  <c r="C561" i="10"/>
  <c r="C566" i="10"/>
  <c r="C572" i="10"/>
  <c r="C577" i="10"/>
  <c r="C582" i="10"/>
  <c r="C588" i="10"/>
  <c r="C593" i="10"/>
  <c r="C598" i="10"/>
  <c r="C604" i="10"/>
  <c r="C609" i="10"/>
  <c r="C614" i="10"/>
  <c r="C620" i="10"/>
  <c r="C625" i="10"/>
  <c r="C630" i="10"/>
  <c r="C636" i="10"/>
  <c r="C641" i="10"/>
  <c r="C646" i="10"/>
  <c r="C652" i="10"/>
  <c r="C657" i="10"/>
  <c r="C662" i="10"/>
  <c r="C668" i="10"/>
  <c r="C673" i="10"/>
  <c r="C678" i="10"/>
  <c r="C684" i="10"/>
  <c r="C689" i="10"/>
  <c r="C694" i="10"/>
  <c r="C700" i="10"/>
  <c r="C705" i="10"/>
  <c r="C710" i="10"/>
  <c r="C716" i="10"/>
  <c r="C721" i="10"/>
  <c r="C726" i="10"/>
  <c r="C732" i="10"/>
  <c r="C737" i="10"/>
  <c r="C742" i="10"/>
  <c r="C748" i="10"/>
  <c r="C753" i="10"/>
  <c r="C686" i="10"/>
  <c r="C702" i="10"/>
  <c r="C713" i="10"/>
  <c r="C724" i="10"/>
  <c r="C734" i="10"/>
  <c r="C745" i="10"/>
  <c r="C25" i="10"/>
  <c r="C45" i="10"/>
  <c r="C67" i="10"/>
  <c r="C89" i="10"/>
  <c r="C109" i="10"/>
  <c r="C131" i="10"/>
  <c r="C153" i="10"/>
  <c r="C173" i="10"/>
  <c r="C195" i="10"/>
  <c r="C217" i="10"/>
  <c r="C237" i="10"/>
  <c r="C259" i="10"/>
  <c r="C281" i="10"/>
  <c r="C301" i="10"/>
  <c r="C323" i="10"/>
  <c r="C345" i="10"/>
  <c r="C357" i="10"/>
  <c r="C368" i="10"/>
  <c r="C379" i="10"/>
  <c r="C389" i="10"/>
  <c r="C400" i="10"/>
  <c r="C411" i="10"/>
  <c r="C421" i="10"/>
  <c r="C432" i="10"/>
  <c r="C441" i="10"/>
  <c r="C448" i="10"/>
  <c r="C456" i="10"/>
  <c r="C463" i="10"/>
  <c r="C469" i="10"/>
  <c r="C477" i="10"/>
  <c r="C484" i="10"/>
  <c r="C491" i="10"/>
  <c r="C499" i="10"/>
  <c r="C505" i="10"/>
  <c r="C512" i="10"/>
  <c r="C520" i="10"/>
  <c r="C525" i="10"/>
  <c r="C530" i="10"/>
  <c r="C536" i="10"/>
  <c r="C541" i="10"/>
  <c r="C546" i="10"/>
  <c r="C552" i="10"/>
  <c r="C557" i="10"/>
  <c r="C562" i="10"/>
  <c r="C568" i="10"/>
  <c r="C573" i="10"/>
  <c r="C578" i="10"/>
  <c r="C584" i="10"/>
  <c r="C589" i="10"/>
  <c r="C594" i="10"/>
  <c r="C600" i="10"/>
  <c r="C605" i="10"/>
  <c r="C610" i="10"/>
  <c r="C616" i="10"/>
  <c r="C621" i="10"/>
  <c r="C626" i="10"/>
  <c r="C632" i="10"/>
  <c r="C637" i="10"/>
  <c r="C642" i="10"/>
  <c r="C648" i="10"/>
  <c r="C653" i="10"/>
  <c r="C658" i="10"/>
  <c r="C664" i="10"/>
  <c r="C669" i="10"/>
  <c r="C674" i="10"/>
  <c r="C680" i="10"/>
  <c r="C685" i="10"/>
  <c r="C690" i="10"/>
  <c r="C696" i="10"/>
  <c r="C701" i="10"/>
  <c r="C706" i="10"/>
  <c r="C712" i="10"/>
  <c r="C717" i="10"/>
  <c r="C722" i="10"/>
  <c r="C728" i="10"/>
  <c r="C733" i="10"/>
  <c r="C738" i="10"/>
  <c r="C744" i="10"/>
  <c r="C749" i="10"/>
  <c r="C754" i="10"/>
  <c r="C11" i="10"/>
  <c r="C33" i="10"/>
  <c r="C53" i="10"/>
  <c r="C75" i="10"/>
  <c r="C97" i="10"/>
  <c r="C117" i="10"/>
  <c r="C139" i="10"/>
  <c r="C161" i="10"/>
  <c r="C181" i="10"/>
  <c r="C203" i="10"/>
  <c r="C225" i="10"/>
  <c r="C245" i="10"/>
  <c r="C267" i="10"/>
  <c r="C289" i="10"/>
  <c r="C309" i="10"/>
  <c r="C331" i="10"/>
  <c r="C351" i="10"/>
  <c r="C361" i="10"/>
  <c r="C372" i="10"/>
  <c r="C383" i="10"/>
  <c r="C393" i="10"/>
  <c r="C404" i="10"/>
  <c r="C415" i="10"/>
  <c r="C425" i="10"/>
  <c r="C436" i="10"/>
  <c r="C443" i="10"/>
  <c r="C451" i="10"/>
  <c r="C457" i="10"/>
  <c r="C464" i="10"/>
  <c r="C472" i="10"/>
  <c r="C479" i="10"/>
  <c r="C485" i="10"/>
  <c r="C493" i="10"/>
  <c r="C500" i="10"/>
  <c r="C507" i="10"/>
  <c r="C515" i="10"/>
  <c r="C521" i="10"/>
  <c r="C526" i="10"/>
  <c r="C532" i="10"/>
  <c r="C537" i="10"/>
  <c r="C542" i="10"/>
  <c r="C548" i="10"/>
  <c r="C553" i="10"/>
  <c r="C558" i="10"/>
  <c r="C564" i="10"/>
  <c r="C569" i="10"/>
  <c r="C574" i="10"/>
  <c r="C580" i="10"/>
  <c r="C585" i="10"/>
  <c r="C590" i="10"/>
  <c r="C596" i="10"/>
  <c r="C601" i="10"/>
  <c r="C606" i="10"/>
  <c r="C612" i="10"/>
  <c r="C617" i="10"/>
  <c r="C622" i="10"/>
  <c r="C628" i="10"/>
  <c r="C633" i="10"/>
  <c r="C638" i="10"/>
  <c r="C644" i="10"/>
  <c r="C649" i="10"/>
  <c r="C654" i="10"/>
  <c r="C660" i="10"/>
  <c r="C665" i="10"/>
  <c r="C670" i="10"/>
  <c r="C676" i="10"/>
  <c r="C681" i="10"/>
  <c r="C692" i="10"/>
  <c r="C697" i="10"/>
  <c r="C708" i="10"/>
  <c r="C718" i="10"/>
  <c r="C729" i="10"/>
  <c r="C740" i="10"/>
  <c r="C750" i="10"/>
  <c r="A10" i="10"/>
  <c r="A12" i="10"/>
  <c r="A14" i="10"/>
  <c r="A16" i="10"/>
  <c r="A18" i="10"/>
  <c r="A20" i="10"/>
  <c r="A22" i="10"/>
  <c r="A24" i="10"/>
  <c r="A26" i="10"/>
  <c r="A28" i="10"/>
  <c r="A30" i="10"/>
  <c r="A32" i="10"/>
  <c r="A34" i="10"/>
  <c r="A36" i="10"/>
  <c r="A38" i="10"/>
  <c r="A40" i="10"/>
  <c r="A42" i="10"/>
  <c r="A44" i="10"/>
  <c r="A46" i="10"/>
  <c r="A48" i="10"/>
  <c r="A50" i="10"/>
  <c r="A52" i="10"/>
  <c r="A54" i="10"/>
  <c r="A56" i="10"/>
  <c r="A58" i="10"/>
  <c r="A60" i="10"/>
  <c r="A62" i="10"/>
  <c r="A64" i="10"/>
  <c r="A66" i="10"/>
  <c r="A68" i="10"/>
  <c r="A70" i="10"/>
  <c r="A72" i="10"/>
  <c r="A74" i="10"/>
  <c r="A76" i="10"/>
  <c r="A78" i="10"/>
  <c r="A80" i="10"/>
  <c r="A82" i="10"/>
  <c r="A84" i="10"/>
  <c r="A86" i="10"/>
  <c r="A88" i="10"/>
  <c r="A90" i="10"/>
  <c r="A92" i="10"/>
  <c r="A94" i="10"/>
  <c r="A96" i="10"/>
  <c r="A98" i="10"/>
  <c r="A100" i="10"/>
  <c r="A102" i="10"/>
  <c r="A104" i="10"/>
  <c r="A106" i="10"/>
  <c r="A108" i="10"/>
  <c r="A110" i="10"/>
  <c r="A112" i="10"/>
  <c r="A114" i="10"/>
  <c r="A116" i="10"/>
  <c r="A118" i="10"/>
  <c r="A120" i="10"/>
  <c r="A122" i="10"/>
  <c r="A124" i="10"/>
  <c r="A126" i="10"/>
  <c r="A128" i="10"/>
  <c r="A130" i="10"/>
  <c r="A132" i="10"/>
  <c r="A134" i="10"/>
  <c r="A136" i="10"/>
  <c r="A138" i="10"/>
  <c r="A140" i="10"/>
  <c r="A142" i="10"/>
  <c r="A144" i="10"/>
  <c r="A146" i="10"/>
  <c r="A148" i="10"/>
  <c r="A150" i="10"/>
  <c r="A152" i="10"/>
  <c r="A154" i="10"/>
  <c r="A156" i="10"/>
  <c r="A158" i="10"/>
  <c r="A160" i="10"/>
  <c r="A162" i="10"/>
  <c r="A164" i="10"/>
  <c r="A166" i="10"/>
  <c r="A168" i="10"/>
  <c r="A170" i="10"/>
  <c r="A172" i="10"/>
  <c r="A174" i="10"/>
  <c r="A176" i="10"/>
  <c r="A178" i="10"/>
  <c r="B10" i="10"/>
  <c r="E10" i="10" s="1"/>
  <c r="I10" i="10" s="1"/>
  <c r="B12" i="10"/>
  <c r="E12" i="10" s="1"/>
  <c r="B14" i="10"/>
  <c r="E14" i="10" s="1"/>
  <c r="I14" i="10" s="1"/>
  <c r="B16" i="10"/>
  <c r="B18" i="10"/>
  <c r="E18" i="10" s="1"/>
  <c r="I18" i="10" s="1"/>
  <c r="B20" i="10"/>
  <c r="E20" i="10" s="1"/>
  <c r="B22" i="10"/>
  <c r="B24" i="10"/>
  <c r="E24" i="10" s="1"/>
  <c r="B26" i="10"/>
  <c r="E26" i="10" s="1"/>
  <c r="I26" i="10" s="1"/>
  <c r="B28" i="10"/>
  <c r="E28" i="10" s="1"/>
  <c r="B30" i="10"/>
  <c r="E30" i="10" s="1"/>
  <c r="I30" i="10" s="1"/>
  <c r="B32" i="10"/>
  <c r="B34" i="10"/>
  <c r="E34" i="10" s="1"/>
  <c r="I34" i="10" s="1"/>
  <c r="B36" i="10"/>
  <c r="E36" i="10" s="1"/>
  <c r="B38" i="10"/>
  <c r="B40" i="10"/>
  <c r="E40" i="10" s="1"/>
  <c r="B42" i="10"/>
  <c r="B44" i="10"/>
  <c r="B46" i="10"/>
  <c r="B48" i="10"/>
  <c r="B50" i="10"/>
  <c r="E50" i="10" s="1"/>
  <c r="I50" i="10" s="1"/>
  <c r="B52" i="10"/>
  <c r="E52" i="10" s="1"/>
  <c r="B54" i="10"/>
  <c r="B56" i="10"/>
  <c r="E56" i="10" s="1"/>
  <c r="B58" i="10"/>
  <c r="B60" i="10"/>
  <c r="B62" i="10"/>
  <c r="B64" i="10"/>
  <c r="B66" i="10"/>
  <c r="E66" i="10" s="1"/>
  <c r="I66" i="10" s="1"/>
  <c r="B68" i="10"/>
  <c r="E68" i="10" s="1"/>
  <c r="B70" i="10"/>
  <c r="B72" i="10"/>
  <c r="E72" i="10" s="1"/>
  <c r="B74" i="10"/>
  <c r="B76" i="10"/>
  <c r="B78" i="10"/>
  <c r="B80" i="10"/>
  <c r="B82" i="10"/>
  <c r="E82" i="10" s="1"/>
  <c r="I82" i="10" s="1"/>
  <c r="B84" i="10"/>
  <c r="E84" i="10" s="1"/>
  <c r="B86" i="10"/>
  <c r="B88" i="10"/>
  <c r="B90" i="10"/>
  <c r="B92" i="10"/>
  <c r="B94" i="10"/>
  <c r="B96" i="10"/>
  <c r="B98" i="10"/>
  <c r="E98" i="10" s="1"/>
  <c r="I98" i="10" s="1"/>
  <c r="B100" i="10"/>
  <c r="E100" i="10" s="1"/>
  <c r="B102" i="10"/>
  <c r="B104" i="10"/>
  <c r="E104" i="10" s="1"/>
  <c r="B106" i="10"/>
  <c r="B108" i="10"/>
  <c r="B110" i="10"/>
  <c r="B112" i="10"/>
  <c r="B114" i="10"/>
  <c r="E114" i="10" s="1"/>
  <c r="I114" i="10" s="1"/>
  <c r="B116" i="10"/>
  <c r="E116" i="10" s="1"/>
  <c r="B118" i="10"/>
  <c r="B120" i="10"/>
  <c r="E120" i="10" s="1"/>
  <c r="B122" i="10"/>
  <c r="B124" i="10"/>
  <c r="B126" i="10"/>
  <c r="B128" i="10"/>
  <c r="B130" i="10"/>
  <c r="E130" i="10" s="1"/>
  <c r="I130" i="10" s="1"/>
  <c r="B132" i="10"/>
  <c r="E132" i="10" s="1"/>
  <c r="B134" i="10"/>
  <c r="B136" i="10"/>
  <c r="B138" i="10"/>
  <c r="B140" i="10"/>
  <c r="B142" i="10"/>
  <c r="B144" i="10"/>
  <c r="B146" i="10"/>
  <c r="E146" i="10" s="1"/>
  <c r="I146" i="10" s="1"/>
  <c r="B148" i="10"/>
  <c r="E148" i="10" s="1"/>
  <c r="B150" i="10"/>
  <c r="B152" i="10"/>
  <c r="B154" i="10"/>
  <c r="B156" i="10"/>
  <c r="B158" i="10"/>
  <c r="B160" i="10"/>
  <c r="B162" i="10"/>
  <c r="E162" i="10" s="1"/>
  <c r="I162" i="10" s="1"/>
  <c r="B164" i="10"/>
  <c r="E164" i="10" s="1"/>
  <c r="B166" i="10"/>
  <c r="B168" i="10"/>
  <c r="B170" i="10"/>
  <c r="B172" i="10"/>
  <c r="B174" i="10"/>
  <c r="B176" i="10"/>
  <c r="B178" i="10"/>
  <c r="E178" i="10" s="1"/>
  <c r="I178" i="10" s="1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67" i="10"/>
  <c r="A71" i="10"/>
  <c r="A75" i="10"/>
  <c r="A79" i="10"/>
  <c r="A83" i="10"/>
  <c r="A87" i="10"/>
  <c r="A91" i="10"/>
  <c r="A95" i="10"/>
  <c r="A99" i="10"/>
  <c r="A103" i="10"/>
  <c r="A107" i="10"/>
  <c r="A111" i="10"/>
  <c r="A115" i="10"/>
  <c r="A119" i="10"/>
  <c r="A123" i="10"/>
  <c r="A127" i="10"/>
  <c r="A131" i="10"/>
  <c r="A135" i="10"/>
  <c r="A139" i="10"/>
  <c r="A143" i="10"/>
  <c r="A147" i="10"/>
  <c r="A151" i="10"/>
  <c r="A155" i="10"/>
  <c r="A159" i="10"/>
  <c r="A163" i="10"/>
  <c r="A167" i="10"/>
  <c r="A171" i="10"/>
  <c r="A175" i="10"/>
  <c r="A179" i="10"/>
  <c r="A181" i="10"/>
  <c r="A183" i="10"/>
  <c r="A185" i="10"/>
  <c r="A187" i="10"/>
  <c r="A189" i="10"/>
  <c r="A191" i="10"/>
  <c r="A193" i="10"/>
  <c r="A195" i="10"/>
  <c r="A197" i="10"/>
  <c r="A199" i="10"/>
  <c r="A201" i="10"/>
  <c r="A203" i="10"/>
  <c r="A205" i="10"/>
  <c r="A207" i="10"/>
  <c r="A209" i="10"/>
  <c r="A211" i="10"/>
  <c r="A213" i="10"/>
  <c r="A215" i="10"/>
  <c r="A217" i="10"/>
  <c r="A219" i="10"/>
  <c r="A221" i="10"/>
  <c r="A223" i="10"/>
  <c r="A225" i="10"/>
  <c r="A227" i="10"/>
  <c r="A229" i="10"/>
  <c r="A231" i="10"/>
  <c r="A233" i="10"/>
  <c r="A235" i="10"/>
  <c r="A237" i="10"/>
  <c r="A239" i="10"/>
  <c r="A241" i="10"/>
  <c r="A243" i="10"/>
  <c r="A245" i="10"/>
  <c r="A247" i="10"/>
  <c r="A249" i="10"/>
  <c r="A251" i="10"/>
  <c r="A253" i="10"/>
  <c r="A255" i="10"/>
  <c r="A257" i="10"/>
  <c r="A259" i="10"/>
  <c r="A261" i="10"/>
  <c r="A263" i="10"/>
  <c r="B11" i="10"/>
  <c r="B15" i="10"/>
  <c r="B19" i="10"/>
  <c r="E19" i="10" s="1"/>
  <c r="I19" i="10" s="1"/>
  <c r="B23" i="10"/>
  <c r="E23" i="10" s="1"/>
  <c r="B27" i="10"/>
  <c r="E27" i="10" s="1"/>
  <c r="I27" i="10" s="1"/>
  <c r="B31" i="10"/>
  <c r="B35" i="10"/>
  <c r="E35" i="10" s="1"/>
  <c r="I35" i="10" s="1"/>
  <c r="B39" i="10"/>
  <c r="B43" i="10"/>
  <c r="B47" i="10"/>
  <c r="B51" i="10"/>
  <c r="B55" i="10"/>
  <c r="B59" i="10"/>
  <c r="B63" i="10"/>
  <c r="B67" i="10"/>
  <c r="B71" i="10"/>
  <c r="B75" i="10"/>
  <c r="B79" i="10"/>
  <c r="B83" i="10"/>
  <c r="E83" i="10" s="1"/>
  <c r="I83" i="10" s="1"/>
  <c r="B87" i="10"/>
  <c r="B91" i="10"/>
  <c r="B95" i="10"/>
  <c r="B99" i="10"/>
  <c r="B103" i="10"/>
  <c r="B107" i="10"/>
  <c r="B111" i="10"/>
  <c r="B115" i="10"/>
  <c r="E115" i="10" s="1"/>
  <c r="I115" i="10" s="1"/>
  <c r="B119" i="10"/>
  <c r="B123" i="10"/>
  <c r="B127" i="10"/>
  <c r="B131" i="10"/>
  <c r="B135" i="10"/>
  <c r="B139" i="10"/>
  <c r="B143" i="10"/>
  <c r="B147" i="10"/>
  <c r="B151" i="10"/>
  <c r="B155" i="10"/>
  <c r="B159" i="10"/>
  <c r="B163" i="10"/>
  <c r="B167" i="10"/>
  <c r="B171" i="10"/>
  <c r="B175" i="10"/>
  <c r="B179" i="10"/>
  <c r="B181" i="10"/>
  <c r="B183" i="10"/>
  <c r="B185" i="10"/>
  <c r="E185" i="10" s="1"/>
  <c r="I185" i="10" s="1"/>
  <c r="B187" i="10"/>
  <c r="B189" i="10"/>
  <c r="B191" i="10"/>
  <c r="B193" i="10"/>
  <c r="E193" i="10" s="1"/>
  <c r="I193" i="10" s="1"/>
  <c r="B195" i="10"/>
  <c r="E195" i="10" s="1"/>
  <c r="I195" i="10" s="1"/>
  <c r="B197" i="10"/>
  <c r="B199" i="10"/>
  <c r="B201" i="10"/>
  <c r="B203" i="10"/>
  <c r="B205" i="10"/>
  <c r="B207" i="10"/>
  <c r="B209" i="10"/>
  <c r="E209" i="10" s="1"/>
  <c r="I209" i="10" s="1"/>
  <c r="B211" i="10"/>
  <c r="E211" i="10" s="1"/>
  <c r="I211" i="10" s="1"/>
  <c r="B213" i="10"/>
  <c r="B215" i="10"/>
  <c r="B217" i="10"/>
  <c r="E217" i="10" s="1"/>
  <c r="I217" i="10" s="1"/>
  <c r="B219" i="10"/>
  <c r="B221" i="10"/>
  <c r="B223" i="10"/>
  <c r="B225" i="10"/>
  <c r="B227" i="10"/>
  <c r="E227" i="10" s="1"/>
  <c r="I227" i="10" s="1"/>
  <c r="B229" i="10"/>
  <c r="E229" i="10" s="1"/>
  <c r="B231" i="10"/>
  <c r="B233" i="10"/>
  <c r="E233" i="10" s="1"/>
  <c r="I233" i="10" s="1"/>
  <c r="B235" i="10"/>
  <c r="B237" i="10"/>
  <c r="B239" i="10"/>
  <c r="A13" i="10"/>
  <c r="A17" i="10"/>
  <c r="A21" i="10"/>
  <c r="A25" i="10"/>
  <c r="A29" i="10"/>
  <c r="A33" i="10"/>
  <c r="A37" i="10"/>
  <c r="A41" i="10"/>
  <c r="A45" i="10"/>
  <c r="A49" i="10"/>
  <c r="A53" i="10"/>
  <c r="A57" i="10"/>
  <c r="A61" i="10"/>
  <c r="A65" i="10"/>
  <c r="A69" i="10"/>
  <c r="A73" i="10"/>
  <c r="A77" i="10"/>
  <c r="A81" i="10"/>
  <c r="A85" i="10"/>
  <c r="A89" i="10"/>
  <c r="A93" i="10"/>
  <c r="A97" i="10"/>
  <c r="A101" i="10"/>
  <c r="A105" i="10"/>
  <c r="A109" i="10"/>
  <c r="A113" i="10"/>
  <c r="A117" i="10"/>
  <c r="A121" i="10"/>
  <c r="A125" i="10"/>
  <c r="A129" i="10"/>
  <c r="A133" i="10"/>
  <c r="A137" i="10"/>
  <c r="A141" i="10"/>
  <c r="A145" i="10"/>
  <c r="A149" i="10"/>
  <c r="A153" i="10"/>
  <c r="A157" i="10"/>
  <c r="A161" i="10"/>
  <c r="A165" i="10"/>
  <c r="A169" i="10"/>
  <c r="A173" i="10"/>
  <c r="A177" i="10"/>
  <c r="A180" i="10"/>
  <c r="A182" i="10"/>
  <c r="A184" i="10"/>
  <c r="A186" i="10"/>
  <c r="A188" i="10"/>
  <c r="A190" i="10"/>
  <c r="A192" i="10"/>
  <c r="A194" i="10"/>
  <c r="A196" i="10"/>
  <c r="A198" i="10"/>
  <c r="A200" i="10"/>
  <c r="A202" i="10"/>
  <c r="A204" i="10"/>
  <c r="A206" i="10"/>
  <c r="A208" i="10"/>
  <c r="A210" i="10"/>
  <c r="A212" i="10"/>
  <c r="A214" i="10"/>
  <c r="A216" i="10"/>
  <c r="A218" i="10"/>
  <c r="A220" i="10"/>
  <c r="B13" i="10"/>
  <c r="E13" i="10" s="1"/>
  <c r="I13" i="10" s="1"/>
  <c r="B29" i="10"/>
  <c r="B45" i="10"/>
  <c r="B61" i="10"/>
  <c r="B77" i="10"/>
  <c r="B93" i="10"/>
  <c r="B109" i="10"/>
  <c r="E109" i="10" s="1"/>
  <c r="I109" i="10" s="1"/>
  <c r="B125" i="10"/>
  <c r="B141" i="10"/>
  <c r="B157" i="10"/>
  <c r="B173" i="10"/>
  <c r="E173" i="10" s="1"/>
  <c r="I173" i="10" s="1"/>
  <c r="B184" i="10"/>
  <c r="B192" i="10"/>
  <c r="B200" i="10"/>
  <c r="E200" i="10" s="1"/>
  <c r="I200" i="10" s="1"/>
  <c r="B208" i="10"/>
  <c r="E208" i="10" s="1"/>
  <c r="I208" i="10" s="1"/>
  <c r="B216" i="10"/>
  <c r="B222" i="10"/>
  <c r="B226" i="10"/>
  <c r="B230" i="10"/>
  <c r="E230" i="10" s="1"/>
  <c r="I230" i="10" s="1"/>
  <c r="B234" i="10"/>
  <c r="B238" i="10"/>
  <c r="A242" i="10"/>
  <c r="B244" i="10"/>
  <c r="E244" i="10" s="1"/>
  <c r="I244" i="10" s="1"/>
  <c r="B247" i="10"/>
  <c r="A250" i="10"/>
  <c r="B252" i="10"/>
  <c r="E252" i="10" s="1"/>
  <c r="I252" i="10" s="1"/>
  <c r="B255" i="10"/>
  <c r="A258" i="10"/>
  <c r="B260" i="10"/>
  <c r="E260" i="10" s="1"/>
  <c r="I260" i="10" s="1"/>
  <c r="B263" i="10"/>
  <c r="B265" i="10"/>
  <c r="B267" i="10"/>
  <c r="B269" i="10"/>
  <c r="B271" i="10"/>
  <c r="B273" i="10"/>
  <c r="B275" i="10"/>
  <c r="B277" i="10"/>
  <c r="B279" i="10"/>
  <c r="E279" i="10" s="1"/>
  <c r="I279" i="10" s="1"/>
  <c r="B281" i="10"/>
  <c r="E281" i="10" s="1"/>
  <c r="I281" i="10" s="1"/>
  <c r="B283" i="10"/>
  <c r="B285" i="10"/>
  <c r="B287" i="10"/>
  <c r="B289" i="10"/>
  <c r="B291" i="10"/>
  <c r="B293" i="10"/>
  <c r="B295" i="10"/>
  <c r="E295" i="10" s="1"/>
  <c r="I295" i="10" s="1"/>
  <c r="B297" i="10"/>
  <c r="B299" i="10"/>
  <c r="B301" i="10"/>
  <c r="E301" i="10" s="1"/>
  <c r="I301" i="10" s="1"/>
  <c r="B303" i="10"/>
  <c r="B305" i="10"/>
  <c r="E305" i="10" s="1"/>
  <c r="I305" i="10" s="1"/>
  <c r="B307" i="10"/>
  <c r="B309" i="10"/>
  <c r="B311" i="10"/>
  <c r="B313" i="10"/>
  <c r="B315" i="10"/>
  <c r="B317" i="10"/>
  <c r="B319" i="10"/>
  <c r="B321" i="10"/>
  <c r="B323" i="10"/>
  <c r="B325" i="10"/>
  <c r="B327" i="10"/>
  <c r="B329" i="10"/>
  <c r="E329" i="10" s="1"/>
  <c r="I329" i="10" s="1"/>
  <c r="B331" i="10"/>
  <c r="B333" i="10"/>
  <c r="E333" i="10" s="1"/>
  <c r="I333" i="10" s="1"/>
  <c r="B335" i="10"/>
  <c r="B337" i="10"/>
  <c r="B339" i="10"/>
  <c r="E339" i="10" s="1"/>
  <c r="B341" i="10"/>
  <c r="E341" i="10" s="1"/>
  <c r="I341" i="10" s="1"/>
  <c r="B343" i="10"/>
  <c r="B345" i="10"/>
  <c r="B347" i="10"/>
  <c r="B349" i="10"/>
  <c r="B351" i="10"/>
  <c r="E351" i="10" s="1"/>
  <c r="I351" i="10" s="1"/>
  <c r="B353" i="10"/>
  <c r="E353" i="10" s="1"/>
  <c r="I353" i="10" s="1"/>
  <c r="B355" i="10"/>
  <c r="B357" i="10"/>
  <c r="E357" i="10" s="1"/>
  <c r="I357" i="10" s="1"/>
  <c r="B359" i="10"/>
  <c r="B361" i="10"/>
  <c r="B363" i="10"/>
  <c r="B365" i="10"/>
  <c r="B367" i="10"/>
  <c r="B369" i="10"/>
  <c r="E369" i="10" s="1"/>
  <c r="I369" i="10" s="1"/>
  <c r="B371" i="10"/>
  <c r="B373" i="10"/>
  <c r="E373" i="10" s="1"/>
  <c r="I373" i="10" s="1"/>
  <c r="B375" i="10"/>
  <c r="E375" i="10" s="1"/>
  <c r="I375" i="10" s="1"/>
  <c r="B377" i="10"/>
  <c r="B379" i="10"/>
  <c r="B381" i="10"/>
  <c r="B383" i="10"/>
  <c r="B385" i="10"/>
  <c r="B387" i="10"/>
  <c r="B389" i="10"/>
  <c r="B391" i="10"/>
  <c r="B393" i="10"/>
  <c r="B395" i="10"/>
  <c r="B397" i="10"/>
  <c r="B399" i="10"/>
  <c r="E399" i="10" s="1"/>
  <c r="I399" i="10" s="1"/>
  <c r="B401" i="10"/>
  <c r="B403" i="10"/>
  <c r="B405" i="10"/>
  <c r="B407" i="10"/>
  <c r="E407" i="10" s="1"/>
  <c r="I407" i="10" s="1"/>
  <c r="B409" i="10"/>
  <c r="B411" i="10"/>
  <c r="B413" i="10"/>
  <c r="B415" i="10"/>
  <c r="E415" i="10" s="1"/>
  <c r="I415" i="10" s="1"/>
  <c r="B417" i="10"/>
  <c r="E417" i="10" s="1"/>
  <c r="I417" i="10" s="1"/>
  <c r="B419" i="10"/>
  <c r="B421" i="10"/>
  <c r="B423" i="10"/>
  <c r="E423" i="10" s="1"/>
  <c r="I423" i="10" s="1"/>
  <c r="B425" i="10"/>
  <c r="B427" i="10"/>
  <c r="B429" i="10"/>
  <c r="B431" i="10"/>
  <c r="E431" i="10" s="1"/>
  <c r="I431" i="10" s="1"/>
  <c r="B433" i="10"/>
  <c r="E433" i="10" s="1"/>
  <c r="I433" i="10" s="1"/>
  <c r="B435" i="10"/>
  <c r="B437" i="10"/>
  <c r="B439" i="10"/>
  <c r="E439" i="10" s="1"/>
  <c r="I439" i="10" s="1"/>
  <c r="B441" i="10"/>
  <c r="B443" i="10"/>
  <c r="B445" i="10"/>
  <c r="B447" i="10"/>
  <c r="B449" i="10"/>
  <c r="B451" i="10"/>
  <c r="B453" i="10"/>
  <c r="E453" i="10" s="1"/>
  <c r="I453" i="10" s="1"/>
  <c r="B455" i="10"/>
  <c r="B457" i="10"/>
  <c r="E457" i="10" s="1"/>
  <c r="I457" i="10" s="1"/>
  <c r="B459" i="10"/>
  <c r="B461" i="10"/>
  <c r="E461" i="10" s="1"/>
  <c r="I461" i="10" s="1"/>
  <c r="B463" i="10"/>
  <c r="B465" i="10"/>
  <c r="B467" i="10"/>
  <c r="B469" i="10"/>
  <c r="E469" i="10" s="1"/>
  <c r="I469" i="10" s="1"/>
  <c r="B471" i="10"/>
  <c r="E471" i="10" s="1"/>
  <c r="I471" i="10" s="1"/>
  <c r="B473" i="10"/>
  <c r="E473" i="10" s="1"/>
  <c r="I473" i="10" s="1"/>
  <c r="B475" i="10"/>
  <c r="B477" i="10"/>
  <c r="B479" i="10"/>
  <c r="E479" i="10" s="1"/>
  <c r="I479" i="10" s="1"/>
  <c r="B481" i="10"/>
  <c r="B483" i="10"/>
  <c r="B485" i="10"/>
  <c r="B487" i="10"/>
  <c r="E487" i="10" s="1"/>
  <c r="I487" i="10" s="1"/>
  <c r="B489" i="10"/>
  <c r="B491" i="10"/>
  <c r="B493" i="10"/>
  <c r="E493" i="10" s="1"/>
  <c r="I493" i="10" s="1"/>
  <c r="B495" i="10"/>
  <c r="E495" i="10" s="1"/>
  <c r="I495" i="10" s="1"/>
  <c r="B497" i="10"/>
  <c r="E497" i="10" s="1"/>
  <c r="I497" i="10" s="1"/>
  <c r="B499" i="10"/>
  <c r="B501" i="10"/>
  <c r="B503" i="10"/>
  <c r="E503" i="10" s="1"/>
  <c r="I503" i="10" s="1"/>
  <c r="B505" i="10"/>
  <c r="B507" i="10"/>
  <c r="B509" i="10"/>
  <c r="B511" i="10"/>
  <c r="E511" i="10" s="1"/>
  <c r="I511" i="10" s="1"/>
  <c r="B513" i="10"/>
  <c r="B515" i="10"/>
  <c r="B517" i="10"/>
  <c r="B519" i="10"/>
  <c r="B521" i="10"/>
  <c r="B523" i="10"/>
  <c r="B525" i="10"/>
  <c r="E525" i="10" s="1"/>
  <c r="I525" i="10" s="1"/>
  <c r="B527" i="10"/>
  <c r="E527" i="10" s="1"/>
  <c r="I527" i="10" s="1"/>
  <c r="B529" i="10"/>
  <c r="B531" i="10"/>
  <c r="B533" i="10"/>
  <c r="E533" i="10" s="1"/>
  <c r="I533" i="10" s="1"/>
  <c r="B535" i="10"/>
  <c r="B537" i="10"/>
  <c r="E537" i="10" s="1"/>
  <c r="I537" i="10" s="1"/>
  <c r="B539" i="10"/>
  <c r="B541" i="10"/>
  <c r="B543" i="10"/>
  <c r="E543" i="10" s="1"/>
  <c r="I543" i="10" s="1"/>
  <c r="B17" i="10"/>
  <c r="E17" i="10" s="1"/>
  <c r="I17" i="10" s="1"/>
  <c r="B33" i="10"/>
  <c r="E33" i="10" s="1"/>
  <c r="B49" i="10"/>
  <c r="B65" i="10"/>
  <c r="E65" i="10" s="1"/>
  <c r="I65" i="10" s="1"/>
  <c r="B81" i="10"/>
  <c r="B97" i="10"/>
  <c r="B113" i="10"/>
  <c r="E113" i="10" s="1"/>
  <c r="I113" i="10" s="1"/>
  <c r="B129" i="10"/>
  <c r="B145" i="10"/>
  <c r="B161" i="10"/>
  <c r="B177" i="10"/>
  <c r="B186" i="10"/>
  <c r="E186" i="10" s="1"/>
  <c r="I186" i="10" s="1"/>
  <c r="B194" i="10"/>
  <c r="E194" i="10" s="1"/>
  <c r="I194" i="10" s="1"/>
  <c r="B202" i="10"/>
  <c r="B210" i="10"/>
  <c r="B218" i="10"/>
  <c r="E218" i="10" s="1"/>
  <c r="I218" i="10" s="1"/>
  <c r="A224" i="10"/>
  <c r="A228" i="10"/>
  <c r="A232" i="10"/>
  <c r="A236" i="10"/>
  <c r="A240" i="10"/>
  <c r="B242" i="10"/>
  <c r="B245" i="10"/>
  <c r="A248" i="10"/>
  <c r="B250" i="10"/>
  <c r="B253" i="10"/>
  <c r="A256" i="10"/>
  <c r="B258" i="10"/>
  <c r="B261" i="10"/>
  <c r="A264" i="10"/>
  <c r="A266" i="10"/>
  <c r="A268" i="10"/>
  <c r="A270" i="10"/>
  <c r="A272" i="10"/>
  <c r="A274" i="10"/>
  <c r="A276" i="10"/>
  <c r="A278" i="10"/>
  <c r="A280" i="10"/>
  <c r="A282" i="10"/>
  <c r="A284" i="10"/>
  <c r="A286" i="10"/>
  <c r="A288" i="10"/>
  <c r="A290" i="10"/>
  <c r="A292" i="10"/>
  <c r="A294" i="10"/>
  <c r="A296" i="10"/>
  <c r="A298" i="10"/>
  <c r="A300" i="10"/>
  <c r="A302" i="10"/>
  <c r="A304" i="10"/>
  <c r="A306" i="10"/>
  <c r="A308" i="10"/>
  <c r="A310" i="10"/>
  <c r="A312" i="10"/>
  <c r="A314" i="10"/>
  <c r="A316" i="10"/>
  <c r="A318" i="10"/>
  <c r="A320" i="10"/>
  <c r="A322" i="10"/>
  <c r="A324" i="10"/>
  <c r="A326" i="10"/>
  <c r="A328" i="10"/>
  <c r="A330" i="10"/>
  <c r="A332" i="10"/>
  <c r="A334" i="10"/>
  <c r="A336" i="10"/>
  <c r="A338" i="10"/>
  <c r="A340" i="10"/>
  <c r="A342" i="10"/>
  <c r="A344" i="10"/>
  <c r="A346" i="10"/>
  <c r="A348" i="10"/>
  <c r="A350" i="10"/>
  <c r="A352" i="10"/>
  <c r="A354" i="10"/>
  <c r="A356" i="10"/>
  <c r="A358" i="10"/>
  <c r="A360" i="10"/>
  <c r="A362" i="10"/>
  <c r="A364" i="10"/>
  <c r="A366" i="10"/>
  <c r="A368" i="10"/>
  <c r="A370" i="10"/>
  <c r="A372" i="10"/>
  <c r="A374" i="10"/>
  <c r="A376" i="10"/>
  <c r="A378" i="10"/>
  <c r="A380" i="10"/>
  <c r="A382" i="10"/>
  <c r="A384" i="10"/>
  <c r="A386" i="10"/>
  <c r="A388" i="10"/>
  <c r="A390" i="10"/>
  <c r="A392" i="10"/>
  <c r="A394" i="10"/>
  <c r="A396" i="10"/>
  <c r="A398" i="10"/>
  <c r="A400" i="10"/>
  <c r="A402" i="10"/>
  <c r="A404" i="10"/>
  <c r="A406" i="10"/>
  <c r="A408" i="10"/>
  <c r="A410" i="10"/>
  <c r="A412" i="10"/>
  <c r="A414" i="10"/>
  <c r="A416" i="10"/>
  <c r="A418" i="10"/>
  <c r="A420" i="10"/>
  <c r="A422" i="10"/>
  <c r="A424" i="10"/>
  <c r="A426" i="10"/>
  <c r="A428" i="10"/>
  <c r="A430" i="10"/>
  <c r="A432" i="10"/>
  <c r="A434" i="10"/>
  <c r="A436" i="10"/>
  <c r="A438" i="10"/>
  <c r="A440" i="10"/>
  <c r="A442" i="10"/>
  <c r="A444" i="10"/>
  <c r="A446" i="10"/>
  <c r="A448" i="10"/>
  <c r="A450" i="10"/>
  <c r="A452" i="10"/>
  <c r="A454" i="10"/>
  <c r="A456" i="10"/>
  <c r="A458" i="10"/>
  <c r="A460" i="10"/>
  <c r="A462" i="10"/>
  <c r="A464" i="10"/>
  <c r="A466" i="10"/>
  <c r="A468" i="10"/>
  <c r="A470" i="10"/>
  <c r="A472" i="10"/>
  <c r="A474" i="10"/>
  <c r="A476" i="10"/>
  <c r="A478" i="10"/>
  <c r="A480" i="10"/>
  <c r="A482" i="10"/>
  <c r="A484" i="10"/>
  <c r="A486" i="10"/>
  <c r="A488" i="10"/>
  <c r="A490" i="10"/>
  <c r="A492" i="10"/>
  <c r="A494" i="10"/>
  <c r="A496" i="10"/>
  <c r="A498" i="10"/>
  <c r="A500" i="10"/>
  <c r="A502" i="10"/>
  <c r="A504" i="10"/>
  <c r="A506" i="10"/>
  <c r="A508" i="10"/>
  <c r="A510" i="10"/>
  <c r="A512" i="10"/>
  <c r="A514" i="10"/>
  <c r="A516" i="10"/>
  <c r="A518" i="10"/>
  <c r="A520" i="10"/>
  <c r="A522" i="10"/>
  <c r="A524" i="10"/>
  <c r="A526" i="10"/>
  <c r="A528" i="10"/>
  <c r="A530" i="10"/>
  <c r="A532" i="10"/>
  <c r="A534" i="10"/>
  <c r="A536" i="10"/>
  <c r="A538" i="10"/>
  <c r="A540" i="10"/>
  <c r="A542" i="10"/>
  <c r="A544" i="10"/>
  <c r="B21" i="10"/>
  <c r="E21" i="10" s="1"/>
  <c r="I21" i="10" s="1"/>
  <c r="B37" i="10"/>
  <c r="E37" i="10" s="1"/>
  <c r="I37" i="10" s="1"/>
  <c r="B53" i="10"/>
  <c r="B69" i="10"/>
  <c r="B85" i="10"/>
  <c r="B101" i="10"/>
  <c r="E101" i="10" s="1"/>
  <c r="I101" i="10" s="1"/>
  <c r="B117" i="10"/>
  <c r="B133" i="10"/>
  <c r="B149" i="10"/>
  <c r="B165" i="10"/>
  <c r="E165" i="10" s="1"/>
  <c r="I165" i="10" s="1"/>
  <c r="B180" i="10"/>
  <c r="E180" i="10" s="1"/>
  <c r="I180" i="10" s="1"/>
  <c r="B188" i="10"/>
  <c r="B196" i="10"/>
  <c r="E196" i="10" s="1"/>
  <c r="I196" i="10" s="1"/>
  <c r="B204" i="10"/>
  <c r="E204" i="10" s="1"/>
  <c r="I204" i="10" s="1"/>
  <c r="B212" i="10"/>
  <c r="E212" i="10" s="1"/>
  <c r="I212" i="10" s="1"/>
  <c r="B220" i="10"/>
  <c r="B224" i="10"/>
  <c r="B228" i="10"/>
  <c r="E228" i="10" s="1"/>
  <c r="I228" i="10" s="1"/>
  <c r="B232" i="10"/>
  <c r="B236" i="10"/>
  <c r="B240" i="10"/>
  <c r="B243" i="10"/>
  <c r="A246" i="10"/>
  <c r="B248" i="10"/>
  <c r="B251" i="10"/>
  <c r="E251" i="10" s="1"/>
  <c r="I251" i="10" s="1"/>
  <c r="A254" i="10"/>
  <c r="B256" i="10"/>
  <c r="E256" i="10" s="1"/>
  <c r="I256" i="10" s="1"/>
  <c r="B259" i="10"/>
  <c r="A262" i="10"/>
  <c r="B264" i="10"/>
  <c r="B266" i="10"/>
  <c r="B268" i="10"/>
  <c r="B270" i="10"/>
  <c r="E270" i="10" s="1"/>
  <c r="I270" i="10" s="1"/>
  <c r="B272" i="10"/>
  <c r="B274" i="10"/>
  <c r="E274" i="10" s="1"/>
  <c r="I274" i="10" s="1"/>
  <c r="B276" i="10"/>
  <c r="E276" i="10" s="1"/>
  <c r="B278" i="10"/>
  <c r="E278" i="10" s="1"/>
  <c r="I278" i="10" s="1"/>
  <c r="B280" i="10"/>
  <c r="E280" i="10" s="1"/>
  <c r="I280" i="10" s="1"/>
  <c r="B282" i="10"/>
  <c r="B284" i="10"/>
  <c r="B286" i="10"/>
  <c r="E286" i="10" s="1"/>
  <c r="I286" i="10" s="1"/>
  <c r="B288" i="10"/>
  <c r="B290" i="10"/>
  <c r="E290" i="10" s="1"/>
  <c r="I290" i="10" s="1"/>
  <c r="B292" i="10"/>
  <c r="E292" i="10" s="1"/>
  <c r="B294" i="10"/>
  <c r="E294" i="10" s="1"/>
  <c r="I294" i="10" s="1"/>
  <c r="B296" i="10"/>
  <c r="E296" i="10" s="1"/>
  <c r="I296" i="10" s="1"/>
  <c r="B298" i="10"/>
  <c r="B300" i="10"/>
  <c r="B302" i="10"/>
  <c r="E302" i="10" s="1"/>
  <c r="I302" i="10" s="1"/>
  <c r="B304" i="10"/>
  <c r="B306" i="10"/>
  <c r="E306" i="10" s="1"/>
  <c r="I306" i="10" s="1"/>
  <c r="B308" i="10"/>
  <c r="E308" i="10" s="1"/>
  <c r="B310" i="10"/>
  <c r="E310" i="10" s="1"/>
  <c r="I310" i="10" s="1"/>
  <c r="B312" i="10"/>
  <c r="B314" i="10"/>
  <c r="B316" i="10"/>
  <c r="B318" i="10"/>
  <c r="E318" i="10" s="1"/>
  <c r="I318" i="10" s="1"/>
  <c r="B320" i="10"/>
  <c r="B322" i="10"/>
  <c r="E322" i="10" s="1"/>
  <c r="I322" i="10" s="1"/>
  <c r="B324" i="10"/>
  <c r="B326" i="10"/>
  <c r="E326" i="10" s="1"/>
  <c r="I326" i="10" s="1"/>
  <c r="B328" i="10"/>
  <c r="B330" i="10"/>
  <c r="B332" i="10"/>
  <c r="B334" i="10"/>
  <c r="E334" i="10" s="1"/>
  <c r="I334" i="10" s="1"/>
  <c r="B336" i="10"/>
  <c r="B338" i="10"/>
  <c r="E338" i="10" s="1"/>
  <c r="I338" i="10" s="1"/>
  <c r="B340" i="10"/>
  <c r="E340" i="10" s="1"/>
  <c r="B342" i="10"/>
  <c r="E342" i="10" s="1"/>
  <c r="I342" i="10" s="1"/>
  <c r="B344" i="10"/>
  <c r="B346" i="10"/>
  <c r="B348" i="10"/>
  <c r="B350" i="10"/>
  <c r="E350" i="10" s="1"/>
  <c r="I350" i="10" s="1"/>
  <c r="B352" i="10"/>
  <c r="B354" i="10"/>
  <c r="B356" i="10"/>
  <c r="B358" i="10"/>
  <c r="B360" i="10"/>
  <c r="B362" i="10"/>
  <c r="B364" i="10"/>
  <c r="B366" i="10"/>
  <c r="E366" i="10" s="1"/>
  <c r="I366" i="10" s="1"/>
  <c r="B368" i="10"/>
  <c r="B370" i="10"/>
  <c r="B372" i="10"/>
  <c r="B374" i="10"/>
  <c r="B376" i="10"/>
  <c r="B378" i="10"/>
  <c r="B380" i="10"/>
  <c r="B382" i="10"/>
  <c r="E382" i="10" s="1"/>
  <c r="I382" i="10" s="1"/>
  <c r="B384" i="10"/>
  <c r="B386" i="10"/>
  <c r="B388" i="10"/>
  <c r="B390" i="10"/>
  <c r="B392" i="10"/>
  <c r="B394" i="10"/>
  <c r="B396" i="10"/>
  <c r="B398" i="10"/>
  <c r="E398" i="10" s="1"/>
  <c r="I398" i="10" s="1"/>
  <c r="B400" i="10"/>
  <c r="B402" i="10"/>
  <c r="B404" i="10"/>
  <c r="B406" i="10"/>
  <c r="B408" i="10"/>
  <c r="B410" i="10"/>
  <c r="B412" i="10"/>
  <c r="B414" i="10"/>
  <c r="E414" i="10" s="1"/>
  <c r="I414" i="10" s="1"/>
  <c r="B416" i="10"/>
  <c r="B418" i="10"/>
  <c r="B420" i="10"/>
  <c r="E420" i="10" s="1"/>
  <c r="B422" i="10"/>
  <c r="B424" i="10"/>
  <c r="B426" i="10"/>
  <c r="B428" i="10"/>
  <c r="B430" i="10"/>
  <c r="E430" i="10" s="1"/>
  <c r="I430" i="10" s="1"/>
  <c r="B432" i="10"/>
  <c r="B434" i="10"/>
  <c r="B436" i="10"/>
  <c r="E436" i="10" s="1"/>
  <c r="B438" i="10"/>
  <c r="B440" i="10"/>
  <c r="E440" i="10" s="1"/>
  <c r="I440" i="10" s="1"/>
  <c r="B442" i="10"/>
  <c r="B444" i="10"/>
  <c r="B446" i="10"/>
  <c r="B448" i="10"/>
  <c r="B450" i="10"/>
  <c r="B452" i="10"/>
  <c r="E452" i="10" s="1"/>
  <c r="B454" i="10"/>
  <c r="B456" i="10"/>
  <c r="E456" i="10" s="1"/>
  <c r="I456" i="10" s="1"/>
  <c r="B458" i="10"/>
  <c r="E458" i="10" s="1"/>
  <c r="I458" i="10" s="1"/>
  <c r="B460" i="10"/>
  <c r="B462" i="10"/>
  <c r="E462" i="10" s="1"/>
  <c r="I462" i="10" s="1"/>
  <c r="B464" i="10"/>
  <c r="B466" i="10"/>
  <c r="B468" i="10"/>
  <c r="B470" i="10"/>
  <c r="B472" i="10"/>
  <c r="E472" i="10" s="1"/>
  <c r="I472" i="10" s="1"/>
  <c r="B474" i="10"/>
  <c r="B476" i="10"/>
  <c r="B478" i="10"/>
  <c r="E478" i="10" s="1"/>
  <c r="I478" i="10" s="1"/>
  <c r="B480" i="10"/>
  <c r="B482" i="10"/>
  <c r="B484" i="10"/>
  <c r="B486" i="10"/>
  <c r="B488" i="10"/>
  <c r="E488" i="10" s="1"/>
  <c r="I488" i="10" s="1"/>
  <c r="B490" i="10"/>
  <c r="E490" i="10" s="1"/>
  <c r="I490" i="10" s="1"/>
  <c r="B492" i="10"/>
  <c r="B494" i="10"/>
  <c r="E494" i="10" s="1"/>
  <c r="I494" i="10" s="1"/>
  <c r="B496" i="10"/>
  <c r="B498" i="10"/>
  <c r="B500" i="10"/>
  <c r="B502" i="10"/>
  <c r="B504" i="10"/>
  <c r="B506" i="10"/>
  <c r="B508" i="10"/>
  <c r="B510" i="10"/>
  <c r="E510" i="10" s="1"/>
  <c r="I510" i="10" s="1"/>
  <c r="B512" i="10"/>
  <c r="B514" i="10"/>
  <c r="B516" i="10"/>
  <c r="B518" i="10"/>
  <c r="B520" i="10"/>
  <c r="B522" i="10"/>
  <c r="B524" i="10"/>
  <c r="B526" i="10"/>
  <c r="E526" i="10" s="1"/>
  <c r="I526" i="10" s="1"/>
  <c r="B528" i="10"/>
  <c r="B530" i="10"/>
  <c r="B532" i="10"/>
  <c r="B534" i="10"/>
  <c r="B536" i="10"/>
  <c r="E536" i="10" s="1"/>
  <c r="I536" i="10" s="1"/>
  <c r="B538" i="10"/>
  <c r="B540" i="10"/>
  <c r="B542" i="10"/>
  <c r="E542" i="10" s="1"/>
  <c r="I542" i="10" s="1"/>
  <c r="B544" i="10"/>
  <c r="E544" i="10" s="1"/>
  <c r="I544" i="10" s="1"/>
  <c r="B25" i="10"/>
  <c r="E25" i="10" s="1"/>
  <c r="I25" i="10" s="1"/>
  <c r="B89" i="10"/>
  <c r="B153" i="10"/>
  <c r="E153" i="10" s="1"/>
  <c r="I153" i="10" s="1"/>
  <c r="B198" i="10"/>
  <c r="E198" i="10" s="1"/>
  <c r="I198" i="10" s="1"/>
  <c r="A226" i="10"/>
  <c r="B241" i="10"/>
  <c r="A252" i="10"/>
  <c r="B262" i="10"/>
  <c r="E262" i="10" s="1"/>
  <c r="I262" i="10" s="1"/>
  <c r="A271" i="10"/>
  <c r="A279" i="10"/>
  <c r="A287" i="10"/>
  <c r="A295" i="10"/>
  <c r="A303" i="10"/>
  <c r="A311" i="10"/>
  <c r="A319" i="10"/>
  <c r="A327" i="10"/>
  <c r="A335" i="10"/>
  <c r="A343" i="10"/>
  <c r="A351" i="10"/>
  <c r="A359" i="10"/>
  <c r="A367" i="10"/>
  <c r="A375" i="10"/>
  <c r="A383" i="10"/>
  <c r="A391" i="10"/>
  <c r="A399" i="10"/>
  <c r="A407" i="10"/>
  <c r="A415" i="10"/>
  <c r="A423" i="10"/>
  <c r="A431" i="10"/>
  <c r="A439" i="10"/>
  <c r="A447" i="10"/>
  <c r="A455" i="10"/>
  <c r="A463" i="10"/>
  <c r="A471" i="10"/>
  <c r="A479" i="10"/>
  <c r="A487" i="10"/>
  <c r="A495" i="10"/>
  <c r="A503" i="10"/>
  <c r="A511" i="10"/>
  <c r="A519" i="10"/>
  <c r="A527" i="10"/>
  <c r="A535" i="10"/>
  <c r="A543" i="10"/>
  <c r="B546" i="10"/>
  <c r="B548" i="10"/>
  <c r="B550" i="10"/>
  <c r="B552" i="10"/>
  <c r="E552" i="10" s="1"/>
  <c r="I552" i="10" s="1"/>
  <c r="B554" i="10"/>
  <c r="B556" i="10"/>
  <c r="B558" i="10"/>
  <c r="B560" i="10"/>
  <c r="E560" i="10" s="1"/>
  <c r="I560" i="10" s="1"/>
  <c r="B562" i="10"/>
  <c r="B564" i="10"/>
  <c r="E564" i="10" s="1"/>
  <c r="I564" i="10" s="1"/>
  <c r="B566" i="10"/>
  <c r="B568" i="10"/>
  <c r="B570" i="10"/>
  <c r="B572" i="10"/>
  <c r="E572" i="10" s="1"/>
  <c r="I572" i="10" s="1"/>
  <c r="B574" i="10"/>
  <c r="B576" i="10"/>
  <c r="E576" i="10" s="1"/>
  <c r="I576" i="10" s="1"/>
  <c r="B578" i="10"/>
  <c r="E578" i="10" s="1"/>
  <c r="I578" i="10" s="1"/>
  <c r="B580" i="10"/>
  <c r="E580" i="10" s="1"/>
  <c r="I580" i="10" s="1"/>
  <c r="B582" i="10"/>
  <c r="B584" i="10"/>
  <c r="B586" i="10"/>
  <c r="E586" i="10" s="1"/>
  <c r="I586" i="10" s="1"/>
  <c r="B588" i="10"/>
  <c r="B590" i="10"/>
  <c r="B592" i="10"/>
  <c r="B594" i="10"/>
  <c r="E594" i="10" s="1"/>
  <c r="I594" i="10" s="1"/>
  <c r="B596" i="10"/>
  <c r="B598" i="10"/>
  <c r="B600" i="10"/>
  <c r="E600" i="10" s="1"/>
  <c r="I600" i="10" s="1"/>
  <c r="B602" i="10"/>
  <c r="E602" i="10" s="1"/>
  <c r="I602" i="10" s="1"/>
  <c r="B604" i="10"/>
  <c r="B606" i="10"/>
  <c r="E606" i="10" s="1"/>
  <c r="I606" i="10" s="1"/>
  <c r="B608" i="10"/>
  <c r="B610" i="10"/>
  <c r="E610" i="10" s="1"/>
  <c r="I610" i="10" s="1"/>
  <c r="B612" i="10"/>
  <c r="B614" i="10"/>
  <c r="B616" i="10"/>
  <c r="E616" i="10" s="1"/>
  <c r="I616" i="10" s="1"/>
  <c r="B618" i="10"/>
  <c r="B620" i="10"/>
  <c r="B622" i="10"/>
  <c r="B624" i="10"/>
  <c r="B626" i="10"/>
  <c r="B628" i="10"/>
  <c r="E628" i="10" s="1"/>
  <c r="I628" i="10" s="1"/>
  <c r="B630" i="10"/>
  <c r="B632" i="10"/>
  <c r="E632" i="10" s="1"/>
  <c r="I632" i="10" s="1"/>
  <c r="B634" i="10"/>
  <c r="B636" i="10"/>
  <c r="B638" i="10"/>
  <c r="B640" i="10"/>
  <c r="E640" i="10" s="1"/>
  <c r="I640" i="10" s="1"/>
  <c r="B642" i="10"/>
  <c r="E642" i="10" s="1"/>
  <c r="I642" i="10" s="1"/>
  <c r="B644" i="10"/>
  <c r="B646" i="10"/>
  <c r="B648" i="10"/>
  <c r="B650" i="10"/>
  <c r="B652" i="10"/>
  <c r="B654" i="10"/>
  <c r="B656" i="10"/>
  <c r="B658" i="10"/>
  <c r="E658" i="10" s="1"/>
  <c r="I658" i="10" s="1"/>
  <c r="B660" i="10"/>
  <c r="B662" i="10"/>
  <c r="B664" i="10"/>
  <c r="E664" i="10" s="1"/>
  <c r="I664" i="10" s="1"/>
  <c r="B666" i="10"/>
  <c r="B668" i="10"/>
  <c r="B670" i="10"/>
  <c r="E670" i="10" s="1"/>
  <c r="I670" i="10" s="1"/>
  <c r="B672" i="10"/>
  <c r="B674" i="10"/>
  <c r="B676" i="10"/>
  <c r="B678" i="10"/>
  <c r="B680" i="10"/>
  <c r="E680" i="10" s="1"/>
  <c r="I680" i="10" s="1"/>
  <c r="B682" i="10"/>
  <c r="B684" i="10"/>
  <c r="E684" i="10" s="1"/>
  <c r="I684" i="10" s="1"/>
  <c r="B686" i="10"/>
  <c r="B688" i="10"/>
  <c r="E688" i="10" s="1"/>
  <c r="I688" i="10" s="1"/>
  <c r="B690" i="10"/>
  <c r="B692" i="10"/>
  <c r="E692" i="10" s="1"/>
  <c r="I692" i="10" s="1"/>
  <c r="B694" i="10"/>
  <c r="B696" i="10"/>
  <c r="B698" i="10"/>
  <c r="B700" i="10"/>
  <c r="B702" i="10"/>
  <c r="B704" i="10"/>
  <c r="E704" i="10" s="1"/>
  <c r="I704" i="10" s="1"/>
  <c r="B706" i="10"/>
  <c r="E706" i="10" s="1"/>
  <c r="I706" i="10" s="1"/>
  <c r="B708" i="10"/>
  <c r="B710" i="10"/>
  <c r="B712" i="10"/>
  <c r="B714" i="10"/>
  <c r="B716" i="10"/>
  <c r="B718" i="10"/>
  <c r="B720" i="10"/>
  <c r="B722" i="10"/>
  <c r="B724" i="10"/>
  <c r="B726" i="10"/>
  <c r="B728" i="10"/>
  <c r="B730" i="10"/>
  <c r="B732" i="10"/>
  <c r="B734" i="10"/>
  <c r="B736" i="10"/>
  <c r="E736" i="10" s="1"/>
  <c r="B738" i="10"/>
  <c r="B740" i="10"/>
  <c r="B742" i="10"/>
  <c r="B744" i="10"/>
  <c r="E744" i="10" s="1"/>
  <c r="B746" i="10"/>
  <c r="B748" i="10"/>
  <c r="E748" i="10" s="1"/>
  <c r="B750" i="10"/>
  <c r="B752" i="10"/>
  <c r="E752" i="10" s="1"/>
  <c r="B190" i="10"/>
  <c r="E190" i="10" s="1"/>
  <c r="I190" i="10" s="1"/>
  <c r="A397" i="10"/>
  <c r="A453" i="10"/>
  <c r="A485" i="10"/>
  <c r="A517" i="10"/>
  <c r="A546" i="10"/>
  <c r="A552" i="10"/>
  <c r="A560" i="10"/>
  <c r="A566" i="10"/>
  <c r="A572" i="10"/>
  <c r="B41" i="10"/>
  <c r="B105" i="10"/>
  <c r="E105" i="10" s="1"/>
  <c r="I105" i="10" s="1"/>
  <c r="B169" i="10"/>
  <c r="B206" i="10"/>
  <c r="A230" i="10"/>
  <c r="A244" i="10"/>
  <c r="B254" i="10"/>
  <c r="E254" i="10" s="1"/>
  <c r="I254" i="10" s="1"/>
  <c r="A265" i="10"/>
  <c r="A273" i="10"/>
  <c r="A281" i="10"/>
  <c r="A289" i="10"/>
  <c r="A297" i="10"/>
  <c r="A305" i="10"/>
  <c r="A313" i="10"/>
  <c r="A321" i="10"/>
  <c r="A329" i="10"/>
  <c r="A337" i="10"/>
  <c r="A345" i="10"/>
  <c r="A353" i="10"/>
  <c r="A361" i="10"/>
  <c r="A369" i="10"/>
  <c r="A377" i="10"/>
  <c r="A385" i="10"/>
  <c r="A393" i="10"/>
  <c r="A401" i="10"/>
  <c r="A409" i="10"/>
  <c r="A417" i="10"/>
  <c r="A425" i="10"/>
  <c r="A433" i="10"/>
  <c r="A441" i="10"/>
  <c r="A449" i="10"/>
  <c r="A457" i="10"/>
  <c r="A465" i="10"/>
  <c r="A473" i="10"/>
  <c r="A481" i="10"/>
  <c r="A489" i="10"/>
  <c r="A497" i="10"/>
  <c r="A505" i="10"/>
  <c r="A513" i="10"/>
  <c r="A521" i="10"/>
  <c r="A529" i="10"/>
  <c r="A537" i="10"/>
  <c r="A545" i="10"/>
  <c r="A547" i="10"/>
  <c r="A549" i="10"/>
  <c r="A551" i="10"/>
  <c r="A553" i="10"/>
  <c r="A555" i="10"/>
  <c r="A557" i="10"/>
  <c r="A559" i="10"/>
  <c r="A561" i="10"/>
  <c r="A563" i="10"/>
  <c r="A565" i="10"/>
  <c r="A567" i="10"/>
  <c r="A569" i="10"/>
  <c r="A571" i="10"/>
  <c r="A573" i="10"/>
  <c r="A575" i="10"/>
  <c r="A577" i="10"/>
  <c r="A579" i="10"/>
  <c r="A581" i="10"/>
  <c r="A583" i="10"/>
  <c r="A585" i="10"/>
  <c r="A587" i="10"/>
  <c r="A589" i="10"/>
  <c r="A591" i="10"/>
  <c r="A593" i="10"/>
  <c r="A595" i="10"/>
  <c r="A597" i="10"/>
  <c r="A599" i="10"/>
  <c r="A601" i="10"/>
  <c r="A603" i="10"/>
  <c r="A605" i="10"/>
  <c r="A607" i="10"/>
  <c r="A609" i="10"/>
  <c r="A611" i="10"/>
  <c r="A613" i="10"/>
  <c r="A615" i="10"/>
  <c r="A617" i="10"/>
  <c r="A619" i="10"/>
  <c r="A621" i="10"/>
  <c r="A623" i="10"/>
  <c r="A625" i="10"/>
  <c r="A627" i="10"/>
  <c r="A629" i="10"/>
  <c r="A631" i="10"/>
  <c r="A633" i="10"/>
  <c r="A635" i="10"/>
  <c r="A637" i="10"/>
  <c r="A639" i="10"/>
  <c r="A641" i="10"/>
  <c r="A643" i="10"/>
  <c r="A645" i="10"/>
  <c r="A647" i="10"/>
  <c r="A649" i="10"/>
  <c r="A651" i="10"/>
  <c r="A653" i="10"/>
  <c r="A655" i="10"/>
  <c r="A657" i="10"/>
  <c r="A659" i="10"/>
  <c r="A661" i="10"/>
  <c r="A663" i="10"/>
  <c r="A665" i="10"/>
  <c r="A667" i="10"/>
  <c r="A669" i="10"/>
  <c r="A671" i="10"/>
  <c r="A673" i="10"/>
  <c r="A675" i="10"/>
  <c r="A677" i="10"/>
  <c r="A679" i="10"/>
  <c r="A681" i="10"/>
  <c r="A683" i="10"/>
  <c r="A685" i="10"/>
  <c r="A687" i="10"/>
  <c r="A689" i="10"/>
  <c r="A691" i="10"/>
  <c r="A693" i="10"/>
  <c r="A695" i="10"/>
  <c r="A697" i="10"/>
  <c r="A699" i="10"/>
  <c r="A701" i="10"/>
  <c r="A703" i="10"/>
  <c r="A705" i="10"/>
  <c r="A707" i="10"/>
  <c r="A709" i="10"/>
  <c r="A711" i="10"/>
  <c r="A713" i="10"/>
  <c r="A715" i="10"/>
  <c r="A717" i="10"/>
  <c r="A719" i="10"/>
  <c r="A721" i="10"/>
  <c r="A723" i="10"/>
  <c r="A725" i="10"/>
  <c r="A727" i="10"/>
  <c r="A729" i="10"/>
  <c r="A731" i="10"/>
  <c r="A733" i="10"/>
  <c r="A735" i="10"/>
  <c r="A737" i="10"/>
  <c r="A739" i="10"/>
  <c r="A741" i="10"/>
  <c r="A743" i="10"/>
  <c r="A745" i="10"/>
  <c r="A747" i="10"/>
  <c r="A749" i="10"/>
  <c r="A751" i="10"/>
  <c r="A753" i="10"/>
  <c r="B137" i="10"/>
  <c r="A222" i="10"/>
  <c r="B249" i="10"/>
  <c r="E249" i="10" s="1"/>
  <c r="I249" i="10" s="1"/>
  <c r="A269" i="10"/>
  <c r="A285" i="10"/>
  <c r="A301" i="10"/>
  <c r="A317" i="10"/>
  <c r="A333" i="10"/>
  <c r="A349" i="10"/>
  <c r="A365" i="10"/>
  <c r="A381" i="10"/>
  <c r="A413" i="10"/>
  <c r="A429" i="10"/>
  <c r="A445" i="10"/>
  <c r="A469" i="10"/>
  <c r="A493" i="10"/>
  <c r="A509" i="10"/>
  <c r="A533" i="10"/>
  <c r="A548" i="10"/>
  <c r="A554" i="10"/>
  <c r="A558" i="10"/>
  <c r="A564" i="10"/>
  <c r="A568" i="10"/>
  <c r="A574" i="10"/>
  <c r="B57" i="10"/>
  <c r="E57" i="10" s="1"/>
  <c r="I57" i="10" s="1"/>
  <c r="B121" i="10"/>
  <c r="B182" i="10"/>
  <c r="E182" i="10" s="1"/>
  <c r="I182" i="10" s="1"/>
  <c r="B214" i="10"/>
  <c r="E214" i="10" s="1"/>
  <c r="I214" i="10" s="1"/>
  <c r="A234" i="10"/>
  <c r="B246" i="10"/>
  <c r="E246" i="10" s="1"/>
  <c r="I246" i="10" s="1"/>
  <c r="B257" i="10"/>
  <c r="E257" i="10" s="1"/>
  <c r="I257" i="10" s="1"/>
  <c r="A267" i="10"/>
  <c r="A275" i="10"/>
  <c r="A283" i="10"/>
  <c r="A291" i="10"/>
  <c r="A299" i="10"/>
  <c r="A307" i="10"/>
  <c r="A315" i="10"/>
  <c r="A323" i="10"/>
  <c r="A331" i="10"/>
  <c r="A339" i="10"/>
  <c r="A347" i="10"/>
  <c r="A355" i="10"/>
  <c r="A363" i="10"/>
  <c r="A371" i="10"/>
  <c r="A379" i="10"/>
  <c r="A387" i="10"/>
  <c r="A395" i="10"/>
  <c r="A403" i="10"/>
  <c r="A411" i="10"/>
  <c r="A419" i="10"/>
  <c r="A427" i="10"/>
  <c r="A435" i="10"/>
  <c r="A443" i="10"/>
  <c r="A451" i="10"/>
  <c r="A459" i="10"/>
  <c r="A467" i="10"/>
  <c r="A475" i="10"/>
  <c r="A483" i="10"/>
  <c r="A491" i="10"/>
  <c r="A499" i="10"/>
  <c r="A507" i="10"/>
  <c r="A515" i="10"/>
  <c r="A523" i="10"/>
  <c r="A531" i="10"/>
  <c r="A539" i="10"/>
  <c r="B545" i="10"/>
  <c r="B547" i="10"/>
  <c r="B549" i="10"/>
  <c r="E549" i="10" s="1"/>
  <c r="I549" i="10" s="1"/>
  <c r="B551" i="10"/>
  <c r="B553" i="10"/>
  <c r="E553" i="10" s="1"/>
  <c r="I553" i="10" s="1"/>
  <c r="B555" i="10"/>
  <c r="E555" i="10" s="1"/>
  <c r="I555" i="10" s="1"/>
  <c r="B557" i="10"/>
  <c r="B559" i="10"/>
  <c r="B561" i="10"/>
  <c r="E561" i="10" s="1"/>
  <c r="I561" i="10" s="1"/>
  <c r="B563" i="10"/>
  <c r="B565" i="10"/>
  <c r="B567" i="10"/>
  <c r="B569" i="10"/>
  <c r="E569" i="10" s="1"/>
  <c r="I569" i="10" s="1"/>
  <c r="B571" i="10"/>
  <c r="E571" i="10" s="1"/>
  <c r="I571" i="10" s="1"/>
  <c r="B573" i="10"/>
  <c r="B575" i="10"/>
  <c r="B577" i="10"/>
  <c r="E577" i="10" s="1"/>
  <c r="I577" i="10" s="1"/>
  <c r="B579" i="10"/>
  <c r="B581" i="10"/>
  <c r="B583" i="10"/>
  <c r="B585" i="10"/>
  <c r="E585" i="10" s="1"/>
  <c r="I585" i="10" s="1"/>
  <c r="B587" i="10"/>
  <c r="E587" i="10" s="1"/>
  <c r="I587" i="10" s="1"/>
  <c r="B589" i="10"/>
  <c r="E589" i="10" s="1"/>
  <c r="I589" i="10" s="1"/>
  <c r="B591" i="10"/>
  <c r="B593" i="10"/>
  <c r="B595" i="10"/>
  <c r="B597" i="10"/>
  <c r="E597" i="10" s="1"/>
  <c r="I597" i="10" s="1"/>
  <c r="B599" i="10"/>
  <c r="B601" i="10"/>
  <c r="B603" i="10"/>
  <c r="E603" i="10" s="1"/>
  <c r="I603" i="10" s="1"/>
  <c r="B605" i="10"/>
  <c r="B607" i="10"/>
  <c r="B609" i="10"/>
  <c r="B611" i="10"/>
  <c r="E611" i="10" s="1"/>
  <c r="I611" i="10" s="1"/>
  <c r="B613" i="10"/>
  <c r="E613" i="10" s="1"/>
  <c r="I613" i="10" s="1"/>
  <c r="B615" i="10"/>
  <c r="B617" i="10"/>
  <c r="E617" i="10" s="1"/>
  <c r="I617" i="10" s="1"/>
  <c r="B619" i="10"/>
  <c r="B621" i="10"/>
  <c r="B623" i="10"/>
  <c r="B625" i="10"/>
  <c r="B627" i="10"/>
  <c r="E627" i="10" s="1"/>
  <c r="I627" i="10" s="1"/>
  <c r="B629" i="10"/>
  <c r="B631" i="10"/>
  <c r="B633" i="10"/>
  <c r="E633" i="10" s="1"/>
  <c r="I633" i="10" s="1"/>
  <c r="B635" i="10"/>
  <c r="E635" i="10" s="1"/>
  <c r="I635" i="10" s="1"/>
  <c r="B637" i="10"/>
  <c r="B639" i="10"/>
  <c r="B641" i="10"/>
  <c r="B643" i="10"/>
  <c r="E643" i="10" s="1"/>
  <c r="I643" i="10" s="1"/>
  <c r="B645" i="10"/>
  <c r="B647" i="10"/>
  <c r="B649" i="10"/>
  <c r="E649" i="10" s="1"/>
  <c r="I649" i="10" s="1"/>
  <c r="B651" i="10"/>
  <c r="B653" i="10"/>
  <c r="B655" i="10"/>
  <c r="B657" i="10"/>
  <c r="B659" i="10"/>
  <c r="E659" i="10" s="1"/>
  <c r="I659" i="10" s="1"/>
  <c r="B661" i="10"/>
  <c r="E661" i="10" s="1"/>
  <c r="I661" i="10" s="1"/>
  <c r="B663" i="10"/>
  <c r="B665" i="10"/>
  <c r="B667" i="10"/>
  <c r="B669" i="10"/>
  <c r="B671" i="10"/>
  <c r="B673" i="10"/>
  <c r="B675" i="10"/>
  <c r="E675" i="10" s="1"/>
  <c r="I675" i="10" s="1"/>
  <c r="B677" i="10"/>
  <c r="E677" i="10" s="1"/>
  <c r="I677" i="10" s="1"/>
  <c r="B679" i="10"/>
  <c r="B681" i="10"/>
  <c r="E681" i="10" s="1"/>
  <c r="I681" i="10" s="1"/>
  <c r="B683" i="10"/>
  <c r="B685" i="10"/>
  <c r="B687" i="10"/>
  <c r="B689" i="10"/>
  <c r="B691" i="10"/>
  <c r="E691" i="10" s="1"/>
  <c r="I691" i="10" s="1"/>
  <c r="B693" i="10"/>
  <c r="B695" i="10"/>
  <c r="B697" i="10"/>
  <c r="E697" i="10" s="1"/>
  <c r="I697" i="10" s="1"/>
  <c r="B699" i="10"/>
  <c r="E699" i="10" s="1"/>
  <c r="I699" i="10" s="1"/>
  <c r="B701" i="10"/>
  <c r="B703" i="10"/>
  <c r="B705" i="10"/>
  <c r="B707" i="10"/>
  <c r="E707" i="10" s="1"/>
  <c r="I707" i="10" s="1"/>
  <c r="B709" i="10"/>
  <c r="B711" i="10"/>
  <c r="B713" i="10"/>
  <c r="E713" i="10" s="1"/>
  <c r="I713" i="10" s="1"/>
  <c r="B715" i="10"/>
  <c r="B717" i="10"/>
  <c r="B719" i="10"/>
  <c r="B721" i="10"/>
  <c r="B723" i="10"/>
  <c r="E723" i="10" s="1"/>
  <c r="I723" i="10" s="1"/>
  <c r="B725" i="10"/>
  <c r="E725" i="10" s="1"/>
  <c r="I725" i="10" s="1"/>
  <c r="B727" i="10"/>
  <c r="B729" i="10"/>
  <c r="B731" i="10"/>
  <c r="B733" i="10"/>
  <c r="B735" i="10"/>
  <c r="B737" i="10"/>
  <c r="B739" i="10"/>
  <c r="E739" i="10" s="1"/>
  <c r="B741" i="10"/>
  <c r="E741" i="10" s="1"/>
  <c r="B743" i="10"/>
  <c r="B745" i="10"/>
  <c r="B747" i="10"/>
  <c r="B749" i="10"/>
  <c r="B751" i="10"/>
  <c r="B753" i="10"/>
  <c r="B73" i="10"/>
  <c r="A238" i="10"/>
  <c r="A260" i="10"/>
  <c r="A277" i="10"/>
  <c r="A293" i="10"/>
  <c r="A309" i="10"/>
  <c r="A325" i="10"/>
  <c r="A341" i="10"/>
  <c r="A357" i="10"/>
  <c r="A373" i="10"/>
  <c r="A389" i="10"/>
  <c r="A405" i="10"/>
  <c r="A421" i="10"/>
  <c r="A437" i="10"/>
  <c r="A461" i="10"/>
  <c r="A477" i="10"/>
  <c r="A501" i="10"/>
  <c r="A525" i="10"/>
  <c r="A541" i="10"/>
  <c r="A550" i="10"/>
  <c r="A556" i="10"/>
  <c r="A562" i="10"/>
  <c r="A570" i="10"/>
  <c r="A576" i="10"/>
  <c r="A584" i="10"/>
  <c r="A592" i="10"/>
  <c r="A600" i="10"/>
  <c r="A608" i="10"/>
  <c r="A616" i="10"/>
  <c r="A624" i="10"/>
  <c r="A632" i="10"/>
  <c r="A640" i="10"/>
  <c r="A648" i="10"/>
  <c r="A656" i="10"/>
  <c r="A664" i="10"/>
  <c r="A672" i="10"/>
  <c r="A680" i="10"/>
  <c r="A688" i="10"/>
  <c r="A696" i="10"/>
  <c r="A704" i="10"/>
  <c r="A712" i="10"/>
  <c r="A720" i="10"/>
  <c r="A728" i="10"/>
  <c r="A736" i="10"/>
  <c r="A744" i="10"/>
  <c r="A752" i="10"/>
  <c r="A698" i="10"/>
  <c r="A714" i="10"/>
  <c r="A730" i="10"/>
  <c r="A738" i="10"/>
  <c r="A700" i="10"/>
  <c r="A724" i="10"/>
  <c r="A748" i="10"/>
  <c r="A598" i="10"/>
  <c r="A622" i="10"/>
  <c r="A646" i="10"/>
  <c r="A662" i="10"/>
  <c r="A686" i="10"/>
  <c r="A710" i="10"/>
  <c r="A734" i="10"/>
  <c r="A578" i="10"/>
  <c r="A586" i="10"/>
  <c r="A594" i="10"/>
  <c r="A602" i="10"/>
  <c r="A610" i="10"/>
  <c r="A618" i="10"/>
  <c r="A626" i="10"/>
  <c r="A634" i="10"/>
  <c r="A642" i="10"/>
  <c r="A650" i="10"/>
  <c r="A658" i="10"/>
  <c r="A666" i="10"/>
  <c r="A674" i="10"/>
  <c r="A682" i="10"/>
  <c r="A690" i="10"/>
  <c r="A706" i="10"/>
  <c r="A722" i="10"/>
  <c r="A746" i="10"/>
  <c r="A716" i="10"/>
  <c r="A732" i="10"/>
  <c r="A582" i="10"/>
  <c r="A614" i="10"/>
  <c r="A638" i="10"/>
  <c r="A654" i="10"/>
  <c r="A678" i="10"/>
  <c r="A702" i="10"/>
  <c r="A718" i="10"/>
  <c r="A742" i="10"/>
  <c r="A580" i="10"/>
  <c r="A588" i="10"/>
  <c r="A596" i="10"/>
  <c r="A604" i="10"/>
  <c r="A612" i="10"/>
  <c r="A620" i="10"/>
  <c r="A628" i="10"/>
  <c r="A636" i="10"/>
  <c r="A644" i="10"/>
  <c r="A652" i="10"/>
  <c r="A660" i="10"/>
  <c r="A668" i="10"/>
  <c r="A676" i="10"/>
  <c r="A684" i="10"/>
  <c r="A692" i="10"/>
  <c r="A708" i="10"/>
  <c r="A740" i="10"/>
  <c r="A590" i="10"/>
  <c r="A606" i="10"/>
  <c r="A630" i="10"/>
  <c r="A670" i="10"/>
  <c r="A694" i="10"/>
  <c r="A726" i="10"/>
  <c r="A750" i="10"/>
  <c r="E731" i="10" l="1"/>
  <c r="E667" i="10"/>
  <c r="I667" i="10" s="1"/>
  <c r="E169" i="10"/>
  <c r="I169" i="10" s="1"/>
  <c r="E738" i="10"/>
  <c r="E722" i="10"/>
  <c r="I722" i="10" s="1"/>
  <c r="E674" i="10"/>
  <c r="I674" i="10" s="1"/>
  <c r="E408" i="10"/>
  <c r="I408" i="10" s="1"/>
  <c r="E392" i="10"/>
  <c r="I392" i="10" s="1"/>
  <c r="E376" i="10"/>
  <c r="I376" i="10" s="1"/>
  <c r="E344" i="10"/>
  <c r="I344" i="10" s="1"/>
  <c r="E328" i="10"/>
  <c r="I328" i="10" s="1"/>
  <c r="E312" i="10"/>
  <c r="I312" i="10" s="1"/>
  <c r="E264" i="10"/>
  <c r="I264" i="10" s="1"/>
  <c r="E359" i="10"/>
  <c r="I359" i="10" s="1"/>
  <c r="E343" i="10"/>
  <c r="I343" i="10" s="1"/>
  <c r="E327" i="10"/>
  <c r="I327" i="10" s="1"/>
  <c r="E311" i="10"/>
  <c r="I311" i="10" s="1"/>
  <c r="E263" i="10"/>
  <c r="I263" i="10" s="1"/>
  <c r="E168" i="10"/>
  <c r="I168" i="10" s="1"/>
  <c r="E152" i="10"/>
  <c r="I152" i="10" s="1"/>
  <c r="E136" i="10"/>
  <c r="I136" i="10" s="1"/>
  <c r="I120" i="10"/>
  <c r="I104" i="10"/>
  <c r="E88" i="10"/>
  <c r="I88" i="10" s="1"/>
  <c r="I452" i="10"/>
  <c r="I436" i="10"/>
  <c r="I420" i="10"/>
  <c r="I340" i="10"/>
  <c r="I308" i="10"/>
  <c r="I292" i="10"/>
  <c r="I276" i="10"/>
  <c r="I33" i="10"/>
  <c r="I339" i="10"/>
  <c r="I229" i="10"/>
  <c r="I23" i="10"/>
  <c r="I164" i="10"/>
  <c r="I148" i="10"/>
  <c r="I132" i="10"/>
  <c r="I116" i="10"/>
  <c r="I100" i="10"/>
  <c r="I84" i="10"/>
  <c r="I68" i="10"/>
  <c r="I52" i="10"/>
  <c r="I36" i="10"/>
  <c r="I28" i="10"/>
  <c r="I20" i="10"/>
  <c r="I12" i="10"/>
  <c r="G753" i="10"/>
  <c r="H753" i="10" s="1"/>
  <c r="I741" i="10" s="1"/>
  <c r="G733" i="10"/>
  <c r="H733" i="10" s="1"/>
  <c r="I72" i="10"/>
  <c r="I56" i="10"/>
  <c r="I40" i="10"/>
  <c r="I24" i="10"/>
  <c r="G738" i="10"/>
  <c r="H738" i="10" s="1"/>
  <c r="G736" i="10"/>
  <c r="H736" i="10" s="1"/>
  <c r="G730" i="10"/>
  <c r="H730" i="10" s="1"/>
  <c r="G743" i="10"/>
  <c r="H743" i="10" s="1"/>
  <c r="G741" i="10"/>
  <c r="H741" i="10" s="1"/>
  <c r="G744" i="10"/>
  <c r="H744" i="10" s="1"/>
  <c r="G749" i="10"/>
  <c r="H749" i="10" s="1"/>
  <c r="G739" i="10"/>
  <c r="H739" i="10" s="1"/>
  <c r="E215" i="10"/>
  <c r="I215" i="10" s="1"/>
  <c r="E183" i="10"/>
  <c r="I183" i="10" s="1"/>
  <c r="E11" i="10"/>
  <c r="I11" i="10" s="1"/>
  <c r="E166" i="10"/>
  <c r="I166" i="10" s="1"/>
  <c r="E150" i="10"/>
  <c r="I150" i="10" s="1"/>
  <c r="E134" i="10"/>
  <c r="I134" i="10" s="1"/>
  <c r="E118" i="10"/>
  <c r="I118" i="10" s="1"/>
  <c r="E22" i="10"/>
  <c r="I22" i="10" s="1"/>
  <c r="G732" i="10"/>
  <c r="H732" i="10" s="1"/>
  <c r="G751" i="10"/>
  <c r="H751" i="10" s="1"/>
  <c r="G735" i="10"/>
  <c r="H735" i="10" s="1"/>
  <c r="G746" i="10"/>
  <c r="H746" i="10" s="1"/>
  <c r="G734" i="10"/>
  <c r="H734" i="10" s="1"/>
  <c r="G747" i="10"/>
  <c r="H747" i="10" s="1"/>
  <c r="G731" i="10"/>
  <c r="H731" i="10" s="1"/>
  <c r="E29" i="10"/>
  <c r="I29" i="10" s="1"/>
  <c r="E31" i="10"/>
  <c r="I31" i="10" s="1"/>
  <c r="E15" i="10"/>
  <c r="I15" i="10" s="1"/>
  <c r="E32" i="10"/>
  <c r="I32" i="10" s="1"/>
  <c r="E16" i="10"/>
  <c r="I16" i="10" s="1"/>
  <c r="G529" i="10"/>
  <c r="H529" i="10" s="1"/>
  <c r="K677" i="10"/>
  <c r="K748" i="10"/>
  <c r="I748" i="10"/>
  <c r="K684" i="10"/>
  <c r="K628" i="10"/>
  <c r="K338" i="10"/>
  <c r="K274" i="10"/>
  <c r="K244" i="10"/>
  <c r="K208" i="10"/>
  <c r="K173" i="10"/>
  <c r="K109" i="10"/>
  <c r="K227" i="10"/>
  <c r="K211" i="10"/>
  <c r="K195" i="10"/>
  <c r="K115" i="10"/>
  <c r="K83" i="10"/>
  <c r="K35" i="10"/>
  <c r="K19" i="10"/>
  <c r="K549" i="10"/>
  <c r="K458" i="10"/>
  <c r="K322" i="10"/>
  <c r="K212" i="10"/>
  <c r="K369" i="10"/>
  <c r="E73" i="10"/>
  <c r="I73" i="10" s="1"/>
  <c r="E747" i="10"/>
  <c r="K739" i="10"/>
  <c r="I739" i="10"/>
  <c r="K731" i="10"/>
  <c r="K723" i="10"/>
  <c r="E715" i="10"/>
  <c r="I715" i="10" s="1"/>
  <c r="K707" i="10"/>
  <c r="K699" i="10"/>
  <c r="K691" i="10"/>
  <c r="E683" i="10"/>
  <c r="I683" i="10" s="1"/>
  <c r="K675" i="10"/>
  <c r="K667" i="10"/>
  <c r="K659" i="10"/>
  <c r="E651" i="10"/>
  <c r="I651" i="10" s="1"/>
  <c r="K643" i="10"/>
  <c r="K635" i="10"/>
  <c r="K627" i="10"/>
  <c r="E619" i="10"/>
  <c r="I619" i="10" s="1"/>
  <c r="K611" i="10"/>
  <c r="K603" i="10"/>
  <c r="E595" i="10"/>
  <c r="I595" i="10" s="1"/>
  <c r="K587" i="10"/>
  <c r="E579" i="10"/>
  <c r="I579" i="10" s="1"/>
  <c r="K571" i="10"/>
  <c r="E563" i="10"/>
  <c r="I563" i="10" s="1"/>
  <c r="K555" i="10"/>
  <c r="E547" i="10"/>
  <c r="I547" i="10" s="1"/>
  <c r="K254" i="10"/>
  <c r="K169" i="10"/>
  <c r="E746" i="10"/>
  <c r="K738" i="10"/>
  <c r="E730" i="10"/>
  <c r="K722" i="10"/>
  <c r="E714" i="10"/>
  <c r="I714" i="10" s="1"/>
  <c r="K706" i="10"/>
  <c r="E698" i="10"/>
  <c r="I698" i="10" s="1"/>
  <c r="E690" i="10"/>
  <c r="I690" i="10" s="1"/>
  <c r="E682" i="10"/>
  <c r="I682" i="10" s="1"/>
  <c r="K674" i="10"/>
  <c r="E666" i="10"/>
  <c r="I666" i="10" s="1"/>
  <c r="K658" i="10"/>
  <c r="E650" i="10"/>
  <c r="I650" i="10" s="1"/>
  <c r="K642" i="10"/>
  <c r="E634" i="10"/>
  <c r="I634" i="10" s="1"/>
  <c r="E626" i="10"/>
  <c r="I626" i="10" s="1"/>
  <c r="E618" i="10"/>
  <c r="I618" i="10" s="1"/>
  <c r="K610" i="10"/>
  <c r="K602" i="10"/>
  <c r="K594" i="10"/>
  <c r="K586" i="10"/>
  <c r="K578" i="10"/>
  <c r="E570" i="10"/>
  <c r="I570" i="10" s="1"/>
  <c r="E562" i="10"/>
  <c r="I562" i="10" s="1"/>
  <c r="E554" i="10"/>
  <c r="I554" i="10" s="1"/>
  <c r="E546" i="10"/>
  <c r="I546" i="10" s="1"/>
  <c r="K262" i="10"/>
  <c r="E528" i="10"/>
  <c r="I528" i="10" s="1"/>
  <c r="E520" i="10"/>
  <c r="I520" i="10" s="1"/>
  <c r="E512" i="10"/>
  <c r="I512" i="10" s="1"/>
  <c r="E504" i="10"/>
  <c r="I504" i="10" s="1"/>
  <c r="E496" i="10"/>
  <c r="I496" i="10" s="1"/>
  <c r="K488" i="10"/>
  <c r="E480" i="10"/>
  <c r="I480" i="10" s="1"/>
  <c r="K472" i="10"/>
  <c r="E464" i="10"/>
  <c r="I464" i="10" s="1"/>
  <c r="K456" i="10"/>
  <c r="E448" i="10"/>
  <c r="I448" i="10" s="1"/>
  <c r="K440" i="10"/>
  <c r="E432" i="10"/>
  <c r="I432" i="10" s="1"/>
  <c r="E424" i="10"/>
  <c r="I424" i="10" s="1"/>
  <c r="E416" i="10"/>
  <c r="I416" i="10" s="1"/>
  <c r="K408" i="10"/>
  <c r="E400" i="10"/>
  <c r="I400" i="10" s="1"/>
  <c r="K392" i="10"/>
  <c r="E384" i="10"/>
  <c r="I384" i="10" s="1"/>
  <c r="K376" i="10"/>
  <c r="E368" i="10"/>
  <c r="I368" i="10" s="1"/>
  <c r="E360" i="10"/>
  <c r="I360" i="10" s="1"/>
  <c r="E352" i="10"/>
  <c r="I352" i="10" s="1"/>
  <c r="K344" i="10"/>
  <c r="E336" i="10"/>
  <c r="I336" i="10" s="1"/>
  <c r="K328" i="10"/>
  <c r="E320" i="10"/>
  <c r="I320" i="10" s="1"/>
  <c r="K312" i="10"/>
  <c r="E304" i="10"/>
  <c r="I304" i="10" s="1"/>
  <c r="K296" i="10"/>
  <c r="E288" i="10"/>
  <c r="I288" i="10" s="1"/>
  <c r="K280" i="10"/>
  <c r="E272" i="10"/>
  <c r="I272" i="10" s="1"/>
  <c r="K264" i="10"/>
  <c r="E243" i="10"/>
  <c r="I243" i="10" s="1"/>
  <c r="K228" i="10"/>
  <c r="K204" i="10"/>
  <c r="E258" i="10"/>
  <c r="I258" i="10" s="1"/>
  <c r="E129" i="10"/>
  <c r="I129" i="10" s="1"/>
  <c r="K543" i="10"/>
  <c r="E535" i="10"/>
  <c r="I535" i="10" s="1"/>
  <c r="K527" i="10"/>
  <c r="E519" i="10"/>
  <c r="I519" i="10" s="1"/>
  <c r="K511" i="10"/>
  <c r="K503" i="10"/>
  <c r="K495" i="10"/>
  <c r="K487" i="10"/>
  <c r="K479" i="10"/>
  <c r="K471" i="10"/>
  <c r="E463" i="10"/>
  <c r="I463" i="10" s="1"/>
  <c r="E455" i="10"/>
  <c r="I455" i="10" s="1"/>
  <c r="E447" i="10"/>
  <c r="I447" i="10" s="1"/>
  <c r="K439" i="10"/>
  <c r="K431" i="10"/>
  <c r="K423" i="10"/>
  <c r="K415" i="10"/>
  <c r="K407" i="10"/>
  <c r="K399" i="10"/>
  <c r="E391" i="10"/>
  <c r="I391" i="10" s="1"/>
  <c r="E383" i="10"/>
  <c r="I383" i="10" s="1"/>
  <c r="K375" i="10"/>
  <c r="E367" i="10"/>
  <c r="I367" i="10" s="1"/>
  <c r="E335" i="10"/>
  <c r="I335" i="10" s="1"/>
  <c r="E319" i="10"/>
  <c r="I319" i="10" s="1"/>
  <c r="K311" i="10"/>
  <c r="E303" i="10"/>
  <c r="I303" i="10" s="1"/>
  <c r="K295" i="10"/>
  <c r="E287" i="10"/>
  <c r="I287" i="10" s="1"/>
  <c r="K279" i="10"/>
  <c r="E271" i="10"/>
  <c r="I271" i="10" s="1"/>
  <c r="K263" i="10"/>
  <c r="E226" i="10"/>
  <c r="I226" i="10" s="1"/>
  <c r="K200" i="10"/>
  <c r="E157" i="10"/>
  <c r="I157" i="10" s="1"/>
  <c r="E93" i="10"/>
  <c r="I93" i="10" s="1"/>
  <c r="K233" i="10"/>
  <c r="E225" i="10"/>
  <c r="I225" i="10" s="1"/>
  <c r="K217" i="10"/>
  <c r="E201" i="10"/>
  <c r="I201" i="10" s="1"/>
  <c r="K185" i="10"/>
  <c r="E175" i="10"/>
  <c r="I175" i="10" s="1"/>
  <c r="E159" i="10"/>
  <c r="I159" i="10" s="1"/>
  <c r="E143" i="10"/>
  <c r="I143" i="10" s="1"/>
  <c r="E127" i="10"/>
  <c r="I127" i="10" s="1"/>
  <c r="E111" i="10"/>
  <c r="I111" i="10" s="1"/>
  <c r="E95" i="10"/>
  <c r="I95" i="10" s="1"/>
  <c r="E79" i="10"/>
  <c r="I79" i="10" s="1"/>
  <c r="E63" i="10"/>
  <c r="I63" i="10" s="1"/>
  <c r="E47" i="10"/>
  <c r="I47" i="10" s="1"/>
  <c r="K31" i="10"/>
  <c r="K15" i="10"/>
  <c r="E176" i="10"/>
  <c r="I176" i="10" s="1"/>
  <c r="K168" i="10"/>
  <c r="E160" i="10"/>
  <c r="I160" i="10" s="1"/>
  <c r="K152" i="10"/>
  <c r="E144" i="10"/>
  <c r="I144" i="10" s="1"/>
  <c r="K136" i="10"/>
  <c r="E128" i="10"/>
  <c r="I128" i="10" s="1"/>
  <c r="K120" i="10"/>
  <c r="E112" i="10"/>
  <c r="I112" i="10" s="1"/>
  <c r="K104" i="10"/>
  <c r="E96" i="10"/>
  <c r="I96" i="10" s="1"/>
  <c r="K88" i="10"/>
  <c r="E80" i="10"/>
  <c r="I80" i="10" s="1"/>
  <c r="K72" i="10"/>
  <c r="E64" i="10"/>
  <c r="I64" i="10" s="1"/>
  <c r="K56" i="10"/>
  <c r="E48" i="10"/>
  <c r="I48" i="10" s="1"/>
  <c r="K40" i="10"/>
  <c r="K24" i="10"/>
  <c r="K16" i="10"/>
  <c r="G595" i="10"/>
  <c r="H595" i="10" s="1"/>
  <c r="G98" i="10"/>
  <c r="H98" i="10" s="1"/>
  <c r="H2" i="10" s="1"/>
  <c r="K57" i="10"/>
  <c r="K490" i="10"/>
  <c r="K290" i="10"/>
  <c r="K180" i="10"/>
  <c r="E753" i="10"/>
  <c r="E745" i="10"/>
  <c r="I745" i="10" s="1"/>
  <c r="E737" i="10"/>
  <c r="E729" i="10"/>
  <c r="I729" i="10" s="1"/>
  <c r="E721" i="10"/>
  <c r="I721" i="10" s="1"/>
  <c r="E705" i="10"/>
  <c r="I705" i="10" s="1"/>
  <c r="E689" i="10"/>
  <c r="I689" i="10" s="1"/>
  <c r="E673" i="10"/>
  <c r="I673" i="10" s="1"/>
  <c r="E665" i="10"/>
  <c r="I665" i="10" s="1"/>
  <c r="E657" i="10"/>
  <c r="I657" i="10" s="1"/>
  <c r="E641" i="10"/>
  <c r="I641" i="10" s="1"/>
  <c r="K633" i="10"/>
  <c r="E625" i="10"/>
  <c r="I625" i="10" s="1"/>
  <c r="K617" i="10"/>
  <c r="E609" i="10"/>
  <c r="I609" i="10" s="1"/>
  <c r="E601" i="10"/>
  <c r="I601" i="10" s="1"/>
  <c r="E593" i="10"/>
  <c r="I593" i="10" s="1"/>
  <c r="K585" i="10"/>
  <c r="K577" i="10"/>
  <c r="K569" i="10"/>
  <c r="K561" i="10"/>
  <c r="K553" i="10"/>
  <c r="E545" i="10"/>
  <c r="I545" i="10" s="1"/>
  <c r="K105" i="10"/>
  <c r="K752" i="10"/>
  <c r="I752" i="10"/>
  <c r="K744" i="10"/>
  <c r="K736" i="10"/>
  <c r="I736" i="10"/>
  <c r="E728" i="10"/>
  <c r="I728" i="10" s="1"/>
  <c r="E720" i="10"/>
  <c r="I720" i="10" s="1"/>
  <c r="E712" i="10"/>
  <c r="I712" i="10" s="1"/>
  <c r="K704" i="10"/>
  <c r="E696" i="10"/>
  <c r="I696" i="10" s="1"/>
  <c r="K688" i="10"/>
  <c r="K680" i="10"/>
  <c r="E672" i="10"/>
  <c r="I672" i="10" s="1"/>
  <c r="K664" i="10"/>
  <c r="E656" i="10"/>
  <c r="I656" i="10" s="1"/>
  <c r="E648" i="10"/>
  <c r="I648" i="10" s="1"/>
  <c r="K640" i="10"/>
  <c r="K632" i="10"/>
  <c r="E624" i="10"/>
  <c r="I624" i="10" s="1"/>
  <c r="K616" i="10"/>
  <c r="E608" i="10"/>
  <c r="I608" i="10" s="1"/>
  <c r="K600" i="10"/>
  <c r="E592" i="10"/>
  <c r="I592" i="10" s="1"/>
  <c r="E584" i="10"/>
  <c r="I584" i="10" s="1"/>
  <c r="E568" i="10"/>
  <c r="I568" i="10" s="1"/>
  <c r="K153" i="10"/>
  <c r="K542" i="10"/>
  <c r="E534" i="10"/>
  <c r="I534" i="10" s="1"/>
  <c r="K526" i="10"/>
  <c r="E518" i="10"/>
  <c r="I518" i="10" s="1"/>
  <c r="K510" i="10"/>
  <c r="E502" i="10"/>
  <c r="I502" i="10" s="1"/>
  <c r="K494" i="10"/>
  <c r="E486" i="10"/>
  <c r="I486" i="10" s="1"/>
  <c r="K478" i="10"/>
  <c r="E470" i="10"/>
  <c r="I470" i="10" s="1"/>
  <c r="K462" i="10"/>
  <c r="E454" i="10"/>
  <c r="I454" i="10" s="1"/>
  <c r="E446" i="10"/>
  <c r="I446" i="10" s="1"/>
  <c r="E438" i="10"/>
  <c r="I438" i="10" s="1"/>
  <c r="K430" i="10"/>
  <c r="E422" i="10"/>
  <c r="I422" i="10" s="1"/>
  <c r="K414" i="10"/>
  <c r="E406" i="10"/>
  <c r="I406" i="10" s="1"/>
  <c r="K398" i="10"/>
  <c r="E390" i="10"/>
  <c r="I390" i="10" s="1"/>
  <c r="K382" i="10"/>
  <c r="E374" i="10"/>
  <c r="I374" i="10" s="1"/>
  <c r="K366" i="10"/>
  <c r="E358" i="10"/>
  <c r="I358" i="10" s="1"/>
  <c r="K350" i="10"/>
  <c r="K342" i="10"/>
  <c r="K334" i="10"/>
  <c r="K326" i="10"/>
  <c r="K318" i="10"/>
  <c r="K310" i="10"/>
  <c r="K302" i="10"/>
  <c r="K294" i="10"/>
  <c r="K286" i="10"/>
  <c r="K278" i="10"/>
  <c r="K270" i="10"/>
  <c r="E240" i="10"/>
  <c r="I240" i="10" s="1"/>
  <c r="E224" i="10"/>
  <c r="I224" i="10" s="1"/>
  <c r="K196" i="10"/>
  <c r="E149" i="10"/>
  <c r="I149" i="10" s="1"/>
  <c r="E85" i="10"/>
  <c r="I85" i="10" s="1"/>
  <c r="E245" i="10"/>
  <c r="I245" i="10" s="1"/>
  <c r="E210" i="10"/>
  <c r="I210" i="10" s="1"/>
  <c r="E177" i="10"/>
  <c r="I177" i="10" s="1"/>
  <c r="E49" i="10"/>
  <c r="I49" i="10" s="1"/>
  <c r="E541" i="10"/>
  <c r="I541" i="10" s="1"/>
  <c r="K533" i="10"/>
  <c r="K525" i="10"/>
  <c r="E517" i="10"/>
  <c r="I517" i="10" s="1"/>
  <c r="E501" i="10"/>
  <c r="I501" i="10" s="1"/>
  <c r="E485" i="10"/>
  <c r="I485" i="10" s="1"/>
  <c r="E445" i="10"/>
  <c r="I445" i="10" s="1"/>
  <c r="E429" i="10"/>
  <c r="I429" i="10" s="1"/>
  <c r="E413" i="10"/>
  <c r="I413" i="10" s="1"/>
  <c r="E405" i="10"/>
  <c r="I405" i="10" s="1"/>
  <c r="E389" i="10"/>
  <c r="I389" i="10" s="1"/>
  <c r="E381" i="10"/>
  <c r="I381" i="10" s="1"/>
  <c r="K373" i="10"/>
  <c r="E365" i="10"/>
  <c r="I365" i="10" s="1"/>
  <c r="E349" i="10"/>
  <c r="I349" i="10" s="1"/>
  <c r="E325" i="10"/>
  <c r="I325" i="10" s="1"/>
  <c r="K301" i="10"/>
  <c r="E285" i="10"/>
  <c r="I285" i="10" s="1"/>
  <c r="E192" i="10"/>
  <c r="I192" i="10" s="1"/>
  <c r="K13" i="10"/>
  <c r="E239" i="10"/>
  <c r="I239" i="10" s="1"/>
  <c r="E223" i="10"/>
  <c r="I223" i="10" s="1"/>
  <c r="K215" i="10"/>
  <c r="E207" i="10"/>
  <c r="I207" i="10" s="1"/>
  <c r="E191" i="10"/>
  <c r="I191" i="10" s="1"/>
  <c r="K183" i="10"/>
  <c r="K27" i="10"/>
  <c r="E102" i="10"/>
  <c r="I102" i="10" s="1"/>
  <c r="E86" i="10"/>
  <c r="I86" i="10" s="1"/>
  <c r="E70" i="10"/>
  <c r="I70" i="10" s="1"/>
  <c r="E54" i="10"/>
  <c r="I54" i="10" s="1"/>
  <c r="E38" i="10"/>
  <c r="I38" i="10" s="1"/>
  <c r="K692" i="10"/>
  <c r="K25" i="10"/>
  <c r="K306" i="10"/>
  <c r="K256" i="10"/>
  <c r="K537" i="10"/>
  <c r="E727" i="10"/>
  <c r="I727" i="10" s="1"/>
  <c r="E695" i="10"/>
  <c r="I695" i="10" s="1"/>
  <c r="E663" i="10"/>
  <c r="I663" i="10" s="1"/>
  <c r="E631" i="10"/>
  <c r="I631" i="10" s="1"/>
  <c r="E599" i="10"/>
  <c r="I599" i="10" s="1"/>
  <c r="E583" i="10"/>
  <c r="I583" i="10" s="1"/>
  <c r="E567" i="10"/>
  <c r="I567" i="10" s="1"/>
  <c r="E551" i="10"/>
  <c r="I551" i="10" s="1"/>
  <c r="E41" i="10"/>
  <c r="I41" i="10" s="1"/>
  <c r="E702" i="10"/>
  <c r="I702" i="10" s="1"/>
  <c r="K670" i="10"/>
  <c r="E622" i="10"/>
  <c r="I622" i="10" s="1"/>
  <c r="K606" i="10"/>
  <c r="E558" i="10"/>
  <c r="I558" i="10" s="1"/>
  <c r="E550" i="10"/>
  <c r="I550" i="10" s="1"/>
  <c r="E89" i="10"/>
  <c r="I89" i="10" s="1"/>
  <c r="K452" i="10"/>
  <c r="K420" i="10"/>
  <c r="K340" i="10"/>
  <c r="E259" i="10"/>
  <c r="I259" i="10" s="1"/>
  <c r="E242" i="10"/>
  <c r="I242" i="10" s="1"/>
  <c r="E161" i="10"/>
  <c r="I161" i="10" s="1"/>
  <c r="E97" i="10"/>
  <c r="I97" i="10" s="1"/>
  <c r="E515" i="10"/>
  <c r="I515" i="10" s="1"/>
  <c r="E499" i="10"/>
  <c r="I499" i="10" s="1"/>
  <c r="E483" i="10"/>
  <c r="I483" i="10" s="1"/>
  <c r="E403" i="10"/>
  <c r="I403" i="10" s="1"/>
  <c r="E387" i="10"/>
  <c r="I387" i="10" s="1"/>
  <c r="E291" i="10"/>
  <c r="I291" i="10" s="1"/>
  <c r="E213" i="10"/>
  <c r="I213" i="10" s="1"/>
  <c r="K23" i="10"/>
  <c r="K164" i="10"/>
  <c r="K148" i="10"/>
  <c r="K132" i="10"/>
  <c r="K116" i="10"/>
  <c r="K100" i="10"/>
  <c r="K84" i="10"/>
  <c r="K68" i="10"/>
  <c r="K52" i="10"/>
  <c r="K36" i="10"/>
  <c r="K28" i="10"/>
  <c r="K20" i="10"/>
  <c r="K12" i="10"/>
  <c r="K593" i="10"/>
  <c r="K249" i="10"/>
  <c r="K576" i="10"/>
  <c r="K560" i="10"/>
  <c r="K453" i="10"/>
  <c r="E751" i="10"/>
  <c r="E743" i="10"/>
  <c r="E735" i="10"/>
  <c r="E719" i="10"/>
  <c r="I719" i="10" s="1"/>
  <c r="E711" i="10"/>
  <c r="I711" i="10" s="1"/>
  <c r="E703" i="10"/>
  <c r="I703" i="10" s="1"/>
  <c r="E687" i="10"/>
  <c r="I687" i="10" s="1"/>
  <c r="E679" i="10"/>
  <c r="I679" i="10" s="1"/>
  <c r="E671" i="10"/>
  <c r="I671" i="10" s="1"/>
  <c r="E655" i="10"/>
  <c r="I655" i="10" s="1"/>
  <c r="E647" i="10"/>
  <c r="I647" i="10" s="1"/>
  <c r="E639" i="10"/>
  <c r="I639" i="10" s="1"/>
  <c r="E623" i="10"/>
  <c r="I623" i="10" s="1"/>
  <c r="E615" i="10"/>
  <c r="I615" i="10" s="1"/>
  <c r="E607" i="10"/>
  <c r="I607" i="10" s="1"/>
  <c r="E591" i="10"/>
  <c r="I591" i="10" s="1"/>
  <c r="E575" i="10"/>
  <c r="I575" i="10" s="1"/>
  <c r="E559" i="10"/>
  <c r="I559" i="10" s="1"/>
  <c r="K246" i="10"/>
  <c r="E121" i="10"/>
  <c r="I121" i="10" s="1"/>
  <c r="E749" i="10"/>
  <c r="I749" i="10" s="1"/>
  <c r="K741" i="10"/>
  <c r="E733" i="10"/>
  <c r="K725" i="10"/>
  <c r="E717" i="10"/>
  <c r="I717" i="10" s="1"/>
  <c r="E709" i="10"/>
  <c r="I709" i="10" s="1"/>
  <c r="E701" i="10"/>
  <c r="I701" i="10" s="1"/>
  <c r="E693" i="10"/>
  <c r="I693" i="10" s="1"/>
  <c r="E685" i="10"/>
  <c r="I685" i="10" s="1"/>
  <c r="E669" i="10"/>
  <c r="I669" i="10" s="1"/>
  <c r="K661" i="10"/>
  <c r="E653" i="10"/>
  <c r="I653" i="10" s="1"/>
  <c r="E645" i="10"/>
  <c r="I645" i="10" s="1"/>
  <c r="E637" i="10"/>
  <c r="I637" i="10" s="1"/>
  <c r="E629" i="10"/>
  <c r="I629" i="10" s="1"/>
  <c r="E621" i="10"/>
  <c r="I621" i="10" s="1"/>
  <c r="K613" i="10"/>
  <c r="E605" i="10"/>
  <c r="I605" i="10" s="1"/>
  <c r="K597" i="10"/>
  <c r="K589" i="10"/>
  <c r="E581" i="10"/>
  <c r="I581" i="10" s="1"/>
  <c r="E573" i="10"/>
  <c r="I573" i="10" s="1"/>
  <c r="E565" i="10"/>
  <c r="I565" i="10" s="1"/>
  <c r="E557" i="10"/>
  <c r="I557" i="10" s="1"/>
  <c r="E137" i="10"/>
  <c r="I137" i="10" s="1"/>
  <c r="E206" i="10"/>
  <c r="I206" i="10" s="1"/>
  <c r="E740" i="10"/>
  <c r="E732" i="10"/>
  <c r="E724" i="10"/>
  <c r="I724" i="10" s="1"/>
  <c r="E716" i="10"/>
  <c r="I716" i="10" s="1"/>
  <c r="E708" i="10"/>
  <c r="I708" i="10" s="1"/>
  <c r="E700" i="10"/>
  <c r="I700" i="10" s="1"/>
  <c r="E676" i="10"/>
  <c r="I676" i="10" s="1"/>
  <c r="E668" i="10"/>
  <c r="I668" i="10" s="1"/>
  <c r="E660" i="10"/>
  <c r="I660" i="10" s="1"/>
  <c r="E652" i="10"/>
  <c r="I652" i="10" s="1"/>
  <c r="E644" i="10"/>
  <c r="I644" i="10" s="1"/>
  <c r="E636" i="10"/>
  <c r="I636" i="10" s="1"/>
  <c r="E620" i="10"/>
  <c r="I620" i="10" s="1"/>
  <c r="E612" i="10"/>
  <c r="I612" i="10" s="1"/>
  <c r="E604" i="10"/>
  <c r="I604" i="10" s="1"/>
  <c r="E596" i="10"/>
  <c r="I596" i="10" s="1"/>
  <c r="E588" i="10"/>
  <c r="I588" i="10" s="1"/>
  <c r="K580" i="10"/>
  <c r="K572" i="10"/>
  <c r="K564" i="10"/>
  <c r="E556" i="10"/>
  <c r="I556" i="10" s="1"/>
  <c r="E548" i="10"/>
  <c r="I548" i="10" s="1"/>
  <c r="K214" i="10"/>
  <c r="K198" i="10"/>
  <c r="K544" i="10"/>
  <c r="K536" i="10"/>
  <c r="K528" i="10"/>
  <c r="K520" i="10"/>
  <c r="K512" i="10"/>
  <c r="K165" i="10"/>
  <c r="K101" i="10"/>
  <c r="K37" i="10"/>
  <c r="K218" i="10"/>
  <c r="K186" i="10"/>
  <c r="K129" i="10"/>
  <c r="K65" i="10"/>
  <c r="K359" i="10"/>
  <c r="K351" i="10"/>
  <c r="K343" i="10"/>
  <c r="K335" i="10"/>
  <c r="K327" i="10"/>
  <c r="K319" i="10"/>
  <c r="K252" i="10"/>
  <c r="K225" i="10"/>
  <c r="K209" i="10"/>
  <c r="K193" i="10"/>
  <c r="K190" i="10"/>
  <c r="K737" i="10"/>
  <c r="K729" i="10"/>
  <c r="K713" i="10"/>
  <c r="K697" i="10"/>
  <c r="K689" i="10"/>
  <c r="K681" i="10"/>
  <c r="K673" i="10"/>
  <c r="K665" i="10"/>
  <c r="K649" i="10"/>
  <c r="K257" i="10"/>
  <c r="K182" i="10"/>
  <c r="K552" i="10"/>
  <c r="K251" i="10"/>
  <c r="K85" i="10"/>
  <c r="K21" i="10"/>
  <c r="K245" i="10"/>
  <c r="K113" i="10"/>
  <c r="K49" i="10"/>
  <c r="E509" i="10"/>
  <c r="I509" i="10" s="1"/>
  <c r="K501" i="10"/>
  <c r="K493" i="10"/>
  <c r="K485" i="10"/>
  <c r="E477" i="10"/>
  <c r="I477" i="10" s="1"/>
  <c r="K469" i="10"/>
  <c r="K461" i="10"/>
  <c r="K445" i="10"/>
  <c r="E437" i="10"/>
  <c r="I437" i="10" s="1"/>
  <c r="E421" i="10"/>
  <c r="I421" i="10" s="1"/>
  <c r="K413" i="10"/>
  <c r="E397" i="10"/>
  <c r="I397" i="10" s="1"/>
  <c r="K357" i="10"/>
  <c r="K341" i="10"/>
  <c r="K333" i="10"/>
  <c r="K325" i="10"/>
  <c r="E317" i="10"/>
  <c r="I317" i="10" s="1"/>
  <c r="E309" i="10"/>
  <c r="I309" i="10" s="1"/>
  <c r="E293" i="10"/>
  <c r="I293" i="10" s="1"/>
  <c r="E277" i="10"/>
  <c r="I277" i="10" s="1"/>
  <c r="E269" i="10"/>
  <c r="I269" i="10" s="1"/>
  <c r="K260" i="10"/>
  <c r="E238" i="10"/>
  <c r="I238" i="10" s="1"/>
  <c r="E222" i="10"/>
  <c r="I222" i="10" s="1"/>
  <c r="E141" i="10"/>
  <c r="I141" i="10" s="1"/>
  <c r="E77" i="10"/>
  <c r="I77" i="10" s="1"/>
  <c r="E231" i="10"/>
  <c r="I231" i="10" s="1"/>
  <c r="E199" i="10"/>
  <c r="I199" i="10" s="1"/>
  <c r="E171" i="10"/>
  <c r="I171" i="10" s="1"/>
  <c r="E155" i="10"/>
  <c r="I155" i="10" s="1"/>
  <c r="E139" i="10"/>
  <c r="I139" i="10" s="1"/>
  <c r="E123" i="10"/>
  <c r="I123" i="10" s="1"/>
  <c r="E107" i="10"/>
  <c r="I107" i="10" s="1"/>
  <c r="E91" i="10"/>
  <c r="I91" i="10" s="1"/>
  <c r="E75" i="10"/>
  <c r="I75" i="10" s="1"/>
  <c r="E59" i="10"/>
  <c r="I59" i="10" s="1"/>
  <c r="E43" i="10"/>
  <c r="I43" i="10" s="1"/>
  <c r="E174" i="10"/>
  <c r="I174" i="10" s="1"/>
  <c r="K166" i="10"/>
  <c r="E158" i="10"/>
  <c r="I158" i="10" s="1"/>
  <c r="K150" i="10"/>
  <c r="E142" i="10"/>
  <c r="I142" i="10" s="1"/>
  <c r="K134" i="10"/>
  <c r="E126" i="10"/>
  <c r="I126" i="10" s="1"/>
  <c r="E110" i="10"/>
  <c r="I110" i="10" s="1"/>
  <c r="K102" i="10"/>
  <c r="E94" i="10"/>
  <c r="I94" i="10" s="1"/>
  <c r="E78" i="10"/>
  <c r="I78" i="10" s="1"/>
  <c r="K70" i="10"/>
  <c r="E62" i="10"/>
  <c r="I62" i="10" s="1"/>
  <c r="K54" i="10"/>
  <c r="E46" i="10"/>
  <c r="I46" i="10" s="1"/>
  <c r="K38" i="10"/>
  <c r="K30" i="10"/>
  <c r="K14" i="10"/>
  <c r="E750" i="10"/>
  <c r="E742" i="10"/>
  <c r="E734" i="10"/>
  <c r="E726" i="10"/>
  <c r="I726" i="10" s="1"/>
  <c r="E718" i="10"/>
  <c r="I718" i="10" s="1"/>
  <c r="E710" i="10"/>
  <c r="I710" i="10" s="1"/>
  <c r="E694" i="10"/>
  <c r="I694" i="10" s="1"/>
  <c r="E686" i="10"/>
  <c r="I686" i="10" s="1"/>
  <c r="E678" i="10"/>
  <c r="I678" i="10" s="1"/>
  <c r="E662" i="10"/>
  <c r="I662" i="10" s="1"/>
  <c r="E654" i="10"/>
  <c r="I654" i="10" s="1"/>
  <c r="E646" i="10"/>
  <c r="I646" i="10" s="1"/>
  <c r="E638" i="10"/>
  <c r="I638" i="10" s="1"/>
  <c r="E630" i="10"/>
  <c r="I630" i="10" s="1"/>
  <c r="E614" i="10"/>
  <c r="I614" i="10" s="1"/>
  <c r="E598" i="10"/>
  <c r="I598" i="10" s="1"/>
  <c r="E590" i="10"/>
  <c r="I590" i="10" s="1"/>
  <c r="E582" i="10"/>
  <c r="I582" i="10" s="1"/>
  <c r="E574" i="10"/>
  <c r="I574" i="10" s="1"/>
  <c r="E566" i="10"/>
  <c r="I566" i="10" s="1"/>
  <c r="E241" i="10"/>
  <c r="I241" i="10" s="1"/>
  <c r="E540" i="10"/>
  <c r="I540" i="10" s="1"/>
  <c r="E532" i="10"/>
  <c r="I532" i="10" s="1"/>
  <c r="E524" i="10"/>
  <c r="I524" i="10" s="1"/>
  <c r="E516" i="10"/>
  <c r="I516" i="10" s="1"/>
  <c r="E508" i="10"/>
  <c r="I508" i="10" s="1"/>
  <c r="E500" i="10"/>
  <c r="I500" i="10" s="1"/>
  <c r="E492" i="10"/>
  <c r="I492" i="10" s="1"/>
  <c r="E484" i="10"/>
  <c r="I484" i="10" s="1"/>
  <c r="E476" i="10"/>
  <c r="I476" i="10" s="1"/>
  <c r="E468" i="10"/>
  <c r="I468" i="10" s="1"/>
  <c r="E460" i="10"/>
  <c r="I460" i="10" s="1"/>
  <c r="E444" i="10"/>
  <c r="I444" i="10" s="1"/>
  <c r="K436" i="10"/>
  <c r="E428" i="10"/>
  <c r="I428" i="10" s="1"/>
  <c r="E412" i="10"/>
  <c r="I412" i="10" s="1"/>
  <c r="E404" i="10"/>
  <c r="I404" i="10" s="1"/>
  <c r="E396" i="10"/>
  <c r="I396" i="10" s="1"/>
  <c r="E388" i="10"/>
  <c r="I388" i="10" s="1"/>
  <c r="E380" i="10"/>
  <c r="I380" i="10" s="1"/>
  <c r="E372" i="10"/>
  <c r="I372" i="10" s="1"/>
  <c r="E364" i="10"/>
  <c r="I364" i="10" s="1"/>
  <c r="E356" i="10"/>
  <c r="I356" i="10" s="1"/>
  <c r="E348" i="10"/>
  <c r="I348" i="10" s="1"/>
  <c r="E332" i="10"/>
  <c r="I332" i="10" s="1"/>
  <c r="E324" i="10"/>
  <c r="I324" i="10" s="1"/>
  <c r="E316" i="10"/>
  <c r="I316" i="10" s="1"/>
  <c r="K308" i="10"/>
  <c r="E300" i="10"/>
  <c r="I300" i="10" s="1"/>
  <c r="K292" i="10"/>
  <c r="E284" i="10"/>
  <c r="I284" i="10" s="1"/>
  <c r="K276" i="10"/>
  <c r="E268" i="10"/>
  <c r="I268" i="10" s="1"/>
  <c r="E248" i="10"/>
  <c r="I248" i="10" s="1"/>
  <c r="E236" i="10"/>
  <c r="I236" i="10" s="1"/>
  <c r="E220" i="10"/>
  <c r="I220" i="10" s="1"/>
  <c r="E188" i="10"/>
  <c r="I188" i="10" s="1"/>
  <c r="E133" i="10"/>
  <c r="I133" i="10" s="1"/>
  <c r="E69" i="10"/>
  <c r="I69" i="10" s="1"/>
  <c r="E253" i="10"/>
  <c r="I253" i="10" s="1"/>
  <c r="E202" i="10"/>
  <c r="I202" i="10" s="1"/>
  <c r="K161" i="10"/>
  <c r="K97" i="10"/>
  <c r="K33" i="10"/>
  <c r="E539" i="10"/>
  <c r="I539" i="10" s="1"/>
  <c r="E531" i="10"/>
  <c r="I531" i="10" s="1"/>
  <c r="E523" i="10"/>
  <c r="I523" i="10" s="1"/>
  <c r="E507" i="10"/>
  <c r="I507" i="10" s="1"/>
  <c r="E491" i="10"/>
  <c r="I491" i="10" s="1"/>
  <c r="E475" i="10"/>
  <c r="I475" i="10" s="1"/>
  <c r="E467" i="10"/>
  <c r="I467" i="10" s="1"/>
  <c r="E459" i="10"/>
  <c r="I459" i="10" s="1"/>
  <c r="E451" i="10"/>
  <c r="I451" i="10" s="1"/>
  <c r="E443" i="10"/>
  <c r="I443" i="10" s="1"/>
  <c r="E435" i="10"/>
  <c r="I435" i="10" s="1"/>
  <c r="E427" i="10"/>
  <c r="I427" i="10" s="1"/>
  <c r="E419" i="10"/>
  <c r="I419" i="10" s="1"/>
  <c r="E411" i="10"/>
  <c r="I411" i="10" s="1"/>
  <c r="E395" i="10"/>
  <c r="I395" i="10" s="1"/>
  <c r="E379" i="10"/>
  <c r="I379" i="10" s="1"/>
  <c r="E371" i="10"/>
  <c r="I371" i="10" s="1"/>
  <c r="E363" i="10"/>
  <c r="I363" i="10" s="1"/>
  <c r="E355" i="10"/>
  <c r="I355" i="10" s="1"/>
  <c r="E347" i="10"/>
  <c r="I347" i="10" s="1"/>
  <c r="K339" i="10"/>
  <c r="E331" i="10"/>
  <c r="I331" i="10" s="1"/>
  <c r="E323" i="10"/>
  <c r="I323" i="10" s="1"/>
  <c r="E315" i="10"/>
  <c r="I315" i="10" s="1"/>
  <c r="E307" i="10"/>
  <c r="I307" i="10" s="1"/>
  <c r="E299" i="10"/>
  <c r="I299" i="10" s="1"/>
  <c r="K291" i="10"/>
  <c r="E283" i="10"/>
  <c r="I283" i="10" s="1"/>
  <c r="E275" i="10"/>
  <c r="I275" i="10" s="1"/>
  <c r="E267" i="10"/>
  <c r="I267" i="10" s="1"/>
  <c r="E247" i="10"/>
  <c r="I247" i="10" s="1"/>
  <c r="E234" i="10"/>
  <c r="I234" i="10" s="1"/>
  <c r="E216" i="10"/>
  <c r="I216" i="10" s="1"/>
  <c r="E184" i="10"/>
  <c r="I184" i="10" s="1"/>
  <c r="E125" i="10"/>
  <c r="I125" i="10" s="1"/>
  <c r="E61" i="10"/>
  <c r="I61" i="10" s="1"/>
  <c r="E237" i="10"/>
  <c r="I237" i="10" s="1"/>
  <c r="K229" i="10"/>
  <c r="E221" i="10"/>
  <c r="I221" i="10" s="1"/>
  <c r="K213" i="10"/>
  <c r="E205" i="10"/>
  <c r="I205" i="10" s="1"/>
  <c r="E197" i="10"/>
  <c r="I197" i="10" s="1"/>
  <c r="E189" i="10"/>
  <c r="I189" i="10" s="1"/>
  <c r="E181" i="10"/>
  <c r="I181" i="10" s="1"/>
  <c r="E167" i="10"/>
  <c r="I167" i="10" s="1"/>
  <c r="E151" i="10"/>
  <c r="I151" i="10" s="1"/>
  <c r="E135" i="10"/>
  <c r="I135" i="10" s="1"/>
  <c r="E119" i="10"/>
  <c r="I119" i="10" s="1"/>
  <c r="E103" i="10"/>
  <c r="I103" i="10" s="1"/>
  <c r="E87" i="10"/>
  <c r="I87" i="10" s="1"/>
  <c r="E71" i="10"/>
  <c r="I71" i="10" s="1"/>
  <c r="E55" i="10"/>
  <c r="I55" i="10" s="1"/>
  <c r="E39" i="10"/>
  <c r="I39" i="10" s="1"/>
  <c r="E172" i="10"/>
  <c r="I172" i="10" s="1"/>
  <c r="E156" i="10"/>
  <c r="I156" i="10" s="1"/>
  <c r="E140" i="10"/>
  <c r="I140" i="10" s="1"/>
  <c r="E124" i="10"/>
  <c r="I124" i="10" s="1"/>
  <c r="E108" i="10"/>
  <c r="I108" i="10" s="1"/>
  <c r="E92" i="10"/>
  <c r="I92" i="10" s="1"/>
  <c r="E76" i="10"/>
  <c r="I76" i="10" s="1"/>
  <c r="E60" i="10"/>
  <c r="I60" i="10" s="1"/>
  <c r="E44" i="10"/>
  <c r="I44" i="10" s="1"/>
  <c r="E538" i="10"/>
  <c r="I538" i="10" s="1"/>
  <c r="E530" i="10"/>
  <c r="I530" i="10" s="1"/>
  <c r="E522" i="10"/>
  <c r="I522" i="10" s="1"/>
  <c r="E514" i="10"/>
  <c r="I514" i="10" s="1"/>
  <c r="E506" i="10"/>
  <c r="I506" i="10" s="1"/>
  <c r="E498" i="10"/>
  <c r="I498" i="10" s="1"/>
  <c r="E482" i="10"/>
  <c r="I482" i="10" s="1"/>
  <c r="E474" i="10"/>
  <c r="I474" i="10" s="1"/>
  <c r="E466" i="10"/>
  <c r="I466" i="10" s="1"/>
  <c r="E450" i="10"/>
  <c r="I450" i="10" s="1"/>
  <c r="E442" i="10"/>
  <c r="I442" i="10" s="1"/>
  <c r="E434" i="10"/>
  <c r="I434" i="10" s="1"/>
  <c r="E426" i="10"/>
  <c r="I426" i="10" s="1"/>
  <c r="E418" i="10"/>
  <c r="I418" i="10" s="1"/>
  <c r="E410" i="10"/>
  <c r="I410" i="10" s="1"/>
  <c r="E402" i="10"/>
  <c r="I402" i="10" s="1"/>
  <c r="E394" i="10"/>
  <c r="I394" i="10" s="1"/>
  <c r="E386" i="10"/>
  <c r="I386" i="10" s="1"/>
  <c r="E378" i="10"/>
  <c r="I378" i="10" s="1"/>
  <c r="E370" i="10"/>
  <c r="I370" i="10" s="1"/>
  <c r="E362" i="10"/>
  <c r="I362" i="10" s="1"/>
  <c r="E354" i="10"/>
  <c r="I354" i="10" s="1"/>
  <c r="E346" i="10"/>
  <c r="I346" i="10" s="1"/>
  <c r="E330" i="10"/>
  <c r="I330" i="10" s="1"/>
  <c r="E314" i="10"/>
  <c r="I314" i="10" s="1"/>
  <c r="E298" i="10"/>
  <c r="I298" i="10" s="1"/>
  <c r="E282" i="10"/>
  <c r="I282" i="10" s="1"/>
  <c r="E266" i="10"/>
  <c r="I266" i="10" s="1"/>
  <c r="E232" i="10"/>
  <c r="I232" i="10" s="1"/>
  <c r="E117" i="10"/>
  <c r="I117" i="10" s="1"/>
  <c r="E53" i="10"/>
  <c r="I53" i="10" s="1"/>
  <c r="E261" i="10"/>
  <c r="I261" i="10" s="1"/>
  <c r="E250" i="10"/>
  <c r="I250" i="10" s="1"/>
  <c r="K194" i="10"/>
  <c r="E145" i="10"/>
  <c r="I145" i="10" s="1"/>
  <c r="E81" i="10"/>
  <c r="I81" i="10" s="1"/>
  <c r="K17" i="10"/>
  <c r="E529" i="10"/>
  <c r="I529" i="10" s="1"/>
  <c r="E521" i="10"/>
  <c r="I521" i="10" s="1"/>
  <c r="E513" i="10"/>
  <c r="I513" i="10" s="1"/>
  <c r="E505" i="10"/>
  <c r="I505" i="10" s="1"/>
  <c r="K497" i="10"/>
  <c r="E489" i="10"/>
  <c r="I489" i="10" s="1"/>
  <c r="E481" i="10"/>
  <c r="I481" i="10" s="1"/>
  <c r="K473" i="10"/>
  <c r="E465" i="10"/>
  <c r="I465" i="10" s="1"/>
  <c r="K457" i="10"/>
  <c r="E449" i="10"/>
  <c r="I449" i="10" s="1"/>
  <c r="E441" i="10"/>
  <c r="I441" i="10" s="1"/>
  <c r="K433" i="10"/>
  <c r="E425" i="10"/>
  <c r="I425" i="10" s="1"/>
  <c r="K417" i="10"/>
  <c r="E409" i="10"/>
  <c r="I409" i="10" s="1"/>
  <c r="E401" i="10"/>
  <c r="I401" i="10" s="1"/>
  <c r="E393" i="10"/>
  <c r="I393" i="10" s="1"/>
  <c r="E385" i="10"/>
  <c r="I385" i="10" s="1"/>
  <c r="E377" i="10"/>
  <c r="I377" i="10" s="1"/>
  <c r="E361" i="10"/>
  <c r="I361" i="10" s="1"/>
  <c r="K353" i="10"/>
  <c r="E345" i="10"/>
  <c r="I345" i="10" s="1"/>
  <c r="E337" i="10"/>
  <c r="I337" i="10" s="1"/>
  <c r="K329" i="10"/>
  <c r="E321" i="10"/>
  <c r="I321" i="10" s="1"/>
  <c r="E313" i="10"/>
  <c r="I313" i="10" s="1"/>
  <c r="K305" i="10"/>
  <c r="E297" i="10"/>
  <c r="I297" i="10" s="1"/>
  <c r="E289" i="10"/>
  <c r="I289" i="10" s="1"/>
  <c r="K281" i="10"/>
  <c r="E273" i="10"/>
  <c r="I273" i="10" s="1"/>
  <c r="E265" i="10"/>
  <c r="I265" i="10" s="1"/>
  <c r="E255" i="10"/>
  <c r="I255" i="10" s="1"/>
  <c r="K230" i="10"/>
  <c r="E45" i="10"/>
  <c r="I45" i="10" s="1"/>
  <c r="E235" i="10"/>
  <c r="I235" i="10" s="1"/>
  <c r="E219" i="10"/>
  <c r="I219" i="10" s="1"/>
  <c r="E203" i="10"/>
  <c r="I203" i="10" s="1"/>
  <c r="E187" i="10"/>
  <c r="I187" i="10" s="1"/>
  <c r="E179" i="10"/>
  <c r="I179" i="10" s="1"/>
  <c r="E163" i="10"/>
  <c r="I163" i="10" s="1"/>
  <c r="E147" i="10"/>
  <c r="I147" i="10" s="1"/>
  <c r="E131" i="10"/>
  <c r="I131" i="10" s="1"/>
  <c r="E99" i="10"/>
  <c r="I99" i="10" s="1"/>
  <c r="E67" i="10"/>
  <c r="I67" i="10" s="1"/>
  <c r="E51" i="10"/>
  <c r="I51" i="10" s="1"/>
  <c r="K178" i="10"/>
  <c r="E170" i="10"/>
  <c r="I170" i="10" s="1"/>
  <c r="K162" i="10"/>
  <c r="E154" i="10"/>
  <c r="I154" i="10" s="1"/>
  <c r="K146" i="10"/>
  <c r="E138" i="10"/>
  <c r="I138" i="10" s="1"/>
  <c r="K130" i="10"/>
  <c r="E122" i="10"/>
  <c r="I122" i="10" s="1"/>
  <c r="K114" i="10"/>
  <c r="E106" i="10"/>
  <c r="I106" i="10" s="1"/>
  <c r="K98" i="10"/>
  <c r="E90" i="10"/>
  <c r="I90" i="10" s="1"/>
  <c r="K82" i="10"/>
  <c r="E74" i="10"/>
  <c r="I74" i="10" s="1"/>
  <c r="K66" i="10"/>
  <c r="E58" i="10"/>
  <c r="I58" i="10" s="1"/>
  <c r="K50" i="10"/>
  <c r="E42" i="10"/>
  <c r="I42" i="10" s="1"/>
  <c r="K34" i="10"/>
  <c r="K26" i="10"/>
  <c r="K18" i="10"/>
  <c r="K10" i="10"/>
  <c r="J10" i="10" l="1"/>
  <c r="K705" i="10"/>
  <c r="K22" i="10"/>
  <c r="K86" i="10"/>
  <c r="K118" i="10"/>
  <c r="K349" i="10"/>
  <c r="K177" i="10"/>
  <c r="K568" i="10"/>
  <c r="K745" i="10"/>
  <c r="I733" i="10"/>
  <c r="I744" i="10"/>
  <c r="K32" i="10"/>
  <c r="I738" i="10"/>
  <c r="I731" i="10"/>
  <c r="K29" i="10"/>
  <c r="K242" i="10"/>
  <c r="K259" i="10"/>
  <c r="K210" i="10"/>
  <c r="K149" i="10"/>
  <c r="K584" i="10"/>
  <c r="K657" i="10"/>
  <c r="K721" i="10"/>
  <c r="K226" i="10"/>
  <c r="K11" i="10"/>
  <c r="I737" i="10"/>
  <c r="K147" i="10"/>
  <c r="K67" i="10"/>
  <c r="K163" i="10"/>
  <c r="K219" i="10"/>
  <c r="K255" i="10"/>
  <c r="K393" i="10"/>
  <c r="K521" i="10"/>
  <c r="K282" i="10"/>
  <c r="K346" i="10"/>
  <c r="K378" i="10"/>
  <c r="K410" i="10"/>
  <c r="K442" i="10"/>
  <c r="K482" i="10"/>
  <c r="K522" i="10"/>
  <c r="K60" i="10"/>
  <c r="K124" i="10"/>
  <c r="K39" i="10"/>
  <c r="K103" i="10"/>
  <c r="K167" i="10"/>
  <c r="K205" i="10"/>
  <c r="K237" i="10"/>
  <c r="K216" i="10"/>
  <c r="K275" i="10"/>
  <c r="K307" i="10"/>
  <c r="K371" i="10"/>
  <c r="K419" i="10"/>
  <c r="K451" i="10"/>
  <c r="K491" i="10"/>
  <c r="K539" i="10"/>
  <c r="K248" i="10"/>
  <c r="K316" i="10"/>
  <c r="K356" i="10"/>
  <c r="K388" i="10"/>
  <c r="K468" i="10"/>
  <c r="K500" i="10"/>
  <c r="K574" i="10"/>
  <c r="K614" i="10"/>
  <c r="K654" i="10"/>
  <c r="K694" i="10"/>
  <c r="K734" i="10"/>
  <c r="I734" i="10"/>
  <c r="K43" i="10"/>
  <c r="K107" i="10"/>
  <c r="K171" i="10"/>
  <c r="K141" i="10"/>
  <c r="K269" i="10"/>
  <c r="K588" i="10"/>
  <c r="K620" i="10"/>
  <c r="K660" i="10"/>
  <c r="K708" i="10"/>
  <c r="K740" i="10"/>
  <c r="I740" i="10"/>
  <c r="K565" i="10"/>
  <c r="K607" i="10"/>
  <c r="K647" i="10"/>
  <c r="K687" i="10"/>
  <c r="K735" i="10"/>
  <c r="I735" i="10"/>
  <c r="K387" i="10"/>
  <c r="K515" i="10"/>
  <c r="K550" i="10"/>
  <c r="K622" i="10"/>
  <c r="K41" i="10"/>
  <c r="K599" i="10"/>
  <c r="K727" i="10"/>
  <c r="K365" i="10"/>
  <c r="K389" i="10"/>
  <c r="K541" i="10"/>
  <c r="K374" i="10"/>
  <c r="K438" i="10"/>
  <c r="K486" i="10"/>
  <c r="K592" i="10"/>
  <c r="K656" i="10"/>
  <c r="K696" i="10"/>
  <c r="K720" i="10"/>
  <c r="K80" i="10"/>
  <c r="K144" i="10"/>
  <c r="K63" i="10"/>
  <c r="K127" i="10"/>
  <c r="K287" i="10"/>
  <c r="K367" i="10"/>
  <c r="K391" i="10"/>
  <c r="K519" i="10"/>
  <c r="K243" i="10"/>
  <c r="K320" i="10"/>
  <c r="K368" i="10"/>
  <c r="K480" i="10"/>
  <c r="K504" i="10"/>
  <c r="K562" i="10"/>
  <c r="K618" i="10"/>
  <c r="K666" i="10"/>
  <c r="K690" i="10"/>
  <c r="K714" i="10"/>
  <c r="K595" i="10"/>
  <c r="K651" i="10"/>
  <c r="K99" i="10"/>
  <c r="K179" i="10"/>
  <c r="K235" i="10"/>
  <c r="K361" i="10"/>
  <c r="K401" i="10"/>
  <c r="K529" i="10"/>
  <c r="K298" i="10"/>
  <c r="K354" i="10"/>
  <c r="K386" i="10"/>
  <c r="K418" i="10"/>
  <c r="K450" i="10"/>
  <c r="K498" i="10"/>
  <c r="K530" i="10"/>
  <c r="K76" i="10"/>
  <c r="K140" i="10"/>
  <c r="K55" i="10"/>
  <c r="K119" i="10"/>
  <c r="K61" i="10"/>
  <c r="K379" i="10"/>
  <c r="K427" i="10"/>
  <c r="K459" i="10"/>
  <c r="K507" i="10"/>
  <c r="K188" i="10"/>
  <c r="K324" i="10"/>
  <c r="K364" i="10"/>
  <c r="K396" i="10"/>
  <c r="K476" i="10"/>
  <c r="K508" i="10"/>
  <c r="K582" i="10"/>
  <c r="K630" i="10"/>
  <c r="K662" i="10"/>
  <c r="K710" i="10"/>
  <c r="K742" i="10"/>
  <c r="I742" i="10"/>
  <c r="K59" i="10"/>
  <c r="K123" i="10"/>
  <c r="K199" i="10"/>
  <c r="K277" i="10"/>
  <c r="K437" i="10"/>
  <c r="K596" i="10"/>
  <c r="K636" i="10"/>
  <c r="K668" i="10"/>
  <c r="K716" i="10"/>
  <c r="K573" i="10"/>
  <c r="K559" i="10"/>
  <c r="K615" i="10"/>
  <c r="K655" i="10"/>
  <c r="K703" i="10"/>
  <c r="K743" i="10"/>
  <c r="I743" i="10"/>
  <c r="K403" i="10"/>
  <c r="K558" i="10"/>
  <c r="K551" i="10"/>
  <c r="K631" i="10"/>
  <c r="K405" i="10"/>
  <c r="K224" i="10"/>
  <c r="K358" i="10"/>
  <c r="K422" i="10"/>
  <c r="K446" i="10"/>
  <c r="K470" i="10"/>
  <c r="K534" i="10"/>
  <c r="K728" i="10"/>
  <c r="K641" i="10"/>
  <c r="K64" i="10"/>
  <c r="K128" i="10"/>
  <c r="K79" i="10"/>
  <c r="K143" i="10"/>
  <c r="K271" i="10"/>
  <c r="K447" i="10"/>
  <c r="K304" i="10"/>
  <c r="K416" i="10"/>
  <c r="K464" i="10"/>
  <c r="K570" i="10"/>
  <c r="K626" i="10"/>
  <c r="K650" i="10"/>
  <c r="K698" i="10"/>
  <c r="K579" i="10"/>
  <c r="K619" i="10"/>
  <c r="K747" i="10"/>
  <c r="I747" i="10"/>
  <c r="K131" i="10"/>
  <c r="K187" i="10"/>
  <c r="K45" i="10"/>
  <c r="K377" i="10"/>
  <c r="K250" i="10"/>
  <c r="K232" i="10"/>
  <c r="K314" i="10"/>
  <c r="K362" i="10"/>
  <c r="K394" i="10"/>
  <c r="K426" i="10"/>
  <c r="K466" i="10"/>
  <c r="K506" i="10"/>
  <c r="K538" i="10"/>
  <c r="K92" i="10"/>
  <c r="K156" i="10"/>
  <c r="K71" i="10"/>
  <c r="K135" i="10"/>
  <c r="K189" i="10"/>
  <c r="K221" i="10"/>
  <c r="K125" i="10"/>
  <c r="K247" i="10"/>
  <c r="K395" i="10"/>
  <c r="K435" i="10"/>
  <c r="K467" i="10"/>
  <c r="K523" i="10"/>
  <c r="K253" i="10"/>
  <c r="K220" i="10"/>
  <c r="K332" i="10"/>
  <c r="K372" i="10"/>
  <c r="K404" i="10"/>
  <c r="K444" i="10"/>
  <c r="K484" i="10"/>
  <c r="K590" i="10"/>
  <c r="K638" i="10"/>
  <c r="K678" i="10"/>
  <c r="K718" i="10"/>
  <c r="K750" i="10"/>
  <c r="I750" i="10"/>
  <c r="K75" i="10"/>
  <c r="K139" i="10"/>
  <c r="K231" i="10"/>
  <c r="K293" i="10"/>
  <c r="K397" i="10"/>
  <c r="K604" i="10"/>
  <c r="K644" i="10"/>
  <c r="K676" i="10"/>
  <c r="K724" i="10"/>
  <c r="K137" i="10"/>
  <c r="K581" i="10"/>
  <c r="K685" i="10"/>
  <c r="K575" i="10"/>
  <c r="K623" i="10"/>
  <c r="K671" i="10"/>
  <c r="K711" i="10"/>
  <c r="K751" i="10"/>
  <c r="I751" i="10"/>
  <c r="K483" i="10"/>
  <c r="K567" i="10"/>
  <c r="K663" i="10"/>
  <c r="K191" i="10"/>
  <c r="K223" i="10"/>
  <c r="K192" i="10"/>
  <c r="K240" i="10"/>
  <c r="K406" i="10"/>
  <c r="K454" i="10"/>
  <c r="K518" i="10"/>
  <c r="K624" i="10"/>
  <c r="K545" i="10"/>
  <c r="K601" i="10"/>
  <c r="K625" i="10"/>
  <c r="K48" i="10"/>
  <c r="K112" i="10"/>
  <c r="K176" i="10"/>
  <c r="K95" i="10"/>
  <c r="K159" i="10"/>
  <c r="K201" i="10"/>
  <c r="K93" i="10"/>
  <c r="K455" i="10"/>
  <c r="K288" i="10"/>
  <c r="K352" i="10"/>
  <c r="K400" i="10"/>
  <c r="K424" i="10"/>
  <c r="K448" i="10"/>
  <c r="K546" i="10"/>
  <c r="K634" i="10"/>
  <c r="K746" i="10"/>
  <c r="I746" i="10"/>
  <c r="K563" i="10"/>
  <c r="K715" i="10"/>
  <c r="K73" i="10"/>
  <c r="K51" i="10"/>
  <c r="K203" i="10"/>
  <c r="K385" i="10"/>
  <c r="K513" i="10"/>
  <c r="K261" i="10"/>
  <c r="K266" i="10"/>
  <c r="K330" i="10"/>
  <c r="K370" i="10"/>
  <c r="K402" i="10"/>
  <c r="K434" i="10"/>
  <c r="K474" i="10"/>
  <c r="K514" i="10"/>
  <c r="K44" i="10"/>
  <c r="K108" i="10"/>
  <c r="K172" i="10"/>
  <c r="K87" i="10"/>
  <c r="K151" i="10"/>
  <c r="K184" i="10"/>
  <c r="K267" i="10"/>
  <c r="K299" i="10"/>
  <c r="K363" i="10"/>
  <c r="K411" i="10"/>
  <c r="K443" i="10"/>
  <c r="K475" i="10"/>
  <c r="K531" i="10"/>
  <c r="K236" i="10"/>
  <c r="K348" i="10"/>
  <c r="K380" i="10"/>
  <c r="K412" i="10"/>
  <c r="K460" i="10"/>
  <c r="K492" i="10"/>
  <c r="K566" i="10"/>
  <c r="K598" i="10"/>
  <c r="K646" i="10"/>
  <c r="K686" i="10"/>
  <c r="K726" i="10"/>
  <c r="K91" i="10"/>
  <c r="K155" i="10"/>
  <c r="K77" i="10"/>
  <c r="K309" i="10"/>
  <c r="K612" i="10"/>
  <c r="K652" i="10"/>
  <c r="K700" i="10"/>
  <c r="K732" i="10"/>
  <c r="I732" i="10"/>
  <c r="K557" i="10"/>
  <c r="K693" i="10"/>
  <c r="K121" i="10"/>
  <c r="K591" i="10"/>
  <c r="K639" i="10"/>
  <c r="K679" i="10"/>
  <c r="K719" i="10"/>
  <c r="K499" i="10"/>
  <c r="K89" i="10"/>
  <c r="K702" i="10"/>
  <c r="K583" i="10"/>
  <c r="K695" i="10"/>
  <c r="K207" i="10"/>
  <c r="K239" i="10"/>
  <c r="K285" i="10"/>
  <c r="K381" i="10"/>
  <c r="K429" i="10"/>
  <c r="K517" i="10"/>
  <c r="K390" i="10"/>
  <c r="K502" i="10"/>
  <c r="K608" i="10"/>
  <c r="K648" i="10"/>
  <c r="K672" i="10"/>
  <c r="K712" i="10"/>
  <c r="K609" i="10"/>
  <c r="K753" i="10"/>
  <c r="I753" i="10"/>
  <c r="K96" i="10"/>
  <c r="K160" i="10"/>
  <c r="K47" i="10"/>
  <c r="K111" i="10"/>
  <c r="K175" i="10"/>
  <c r="K157" i="10"/>
  <c r="K303" i="10"/>
  <c r="K383" i="10"/>
  <c r="K463" i="10"/>
  <c r="K535" i="10"/>
  <c r="K258" i="10"/>
  <c r="K272" i="10"/>
  <c r="K336" i="10"/>
  <c r="K360" i="10"/>
  <c r="K384" i="10"/>
  <c r="K432" i="10"/>
  <c r="K496" i="10"/>
  <c r="K554" i="10"/>
  <c r="K682" i="10"/>
  <c r="K730" i="10"/>
  <c r="I730" i="10"/>
  <c r="K547" i="10"/>
  <c r="K683" i="10"/>
  <c r="K58" i="10"/>
  <c r="K273" i="10"/>
  <c r="K321" i="10"/>
  <c r="K449" i="10"/>
  <c r="K117" i="10"/>
  <c r="K42" i="10"/>
  <c r="K106" i="10"/>
  <c r="K170" i="10"/>
  <c r="K409" i="10"/>
  <c r="K81" i="10"/>
  <c r="K315" i="10"/>
  <c r="K133" i="10"/>
  <c r="K532" i="10"/>
  <c r="K46" i="10"/>
  <c r="K110" i="10"/>
  <c r="K174" i="10"/>
  <c r="K317" i="10"/>
  <c r="K477" i="10"/>
  <c r="K645" i="10"/>
  <c r="K669" i="10"/>
  <c r="K701" i="10"/>
  <c r="K749" i="10"/>
  <c r="K154" i="10"/>
  <c r="K505" i="10"/>
  <c r="K181" i="10"/>
  <c r="K323" i="10"/>
  <c r="K347" i="10"/>
  <c r="K300" i="10"/>
  <c r="K540" i="10"/>
  <c r="K94" i="10"/>
  <c r="K158" i="10"/>
  <c r="K548" i="10"/>
  <c r="K621" i="10"/>
  <c r="K653" i="10"/>
  <c r="K709" i="10"/>
  <c r="K733" i="10"/>
  <c r="K90" i="10"/>
  <c r="K481" i="10"/>
  <c r="K145" i="10"/>
  <c r="K74" i="10"/>
  <c r="K138" i="10"/>
  <c r="K265" i="10"/>
  <c r="K289" i="10"/>
  <c r="K313" i="10"/>
  <c r="K337" i="10"/>
  <c r="K441" i="10"/>
  <c r="K465" i="10"/>
  <c r="K489" i="10"/>
  <c r="K53" i="10"/>
  <c r="K331" i="10"/>
  <c r="K355" i="10"/>
  <c r="K284" i="10"/>
  <c r="K428" i="10"/>
  <c r="K516" i="10"/>
  <c r="K78" i="10"/>
  <c r="K142" i="10"/>
  <c r="K222" i="10"/>
  <c r="K556" i="10"/>
  <c r="K206" i="10"/>
  <c r="K605" i="10"/>
  <c r="K629" i="10"/>
  <c r="K717" i="10"/>
  <c r="K122" i="10"/>
  <c r="K297" i="10"/>
  <c r="K345" i="10"/>
  <c r="K425" i="10"/>
  <c r="K197" i="10"/>
  <c r="K234" i="10"/>
  <c r="K283" i="10"/>
  <c r="K202" i="10"/>
  <c r="K69" i="10"/>
  <c r="K268" i="10"/>
  <c r="K524" i="10"/>
  <c r="K241" i="10"/>
  <c r="K62" i="10"/>
  <c r="K126" i="10"/>
  <c r="K238" i="10"/>
  <c r="K421" i="10"/>
  <c r="K509" i="10"/>
  <c r="K637" i="10"/>
  <c r="G66" i="5"/>
  <c r="D75" i="5"/>
  <c r="B19" i="2" s="1"/>
  <c r="D74" i="5"/>
  <c r="D73" i="5"/>
  <c r="D66" i="5"/>
  <c r="D65" i="5"/>
  <c r="D64" i="5"/>
  <c r="K5" i="10" l="1"/>
  <c r="G48" i="5"/>
  <c r="G42" i="5" l="1"/>
  <c r="D45" i="5" l="1"/>
  <c r="D46" i="5"/>
  <c r="D47" i="5"/>
  <c r="D48" i="5"/>
  <c r="D49" i="5"/>
  <c r="D50" i="5"/>
  <c r="D51" i="5"/>
  <c r="D55" i="5"/>
  <c r="D58" i="5"/>
  <c r="D59" i="5"/>
  <c r="D60" i="5"/>
  <c r="D61" i="5"/>
  <c r="D62" i="5"/>
  <c r="D63" i="5"/>
  <c r="D37" i="5"/>
  <c r="D38" i="5"/>
  <c r="D39" i="5"/>
  <c r="D40" i="5"/>
  <c r="D41" i="5"/>
  <c r="D42" i="5"/>
  <c r="D43" i="5"/>
  <c r="D44" i="5"/>
  <c r="D34" i="5" l="1"/>
  <c r="D35" i="5"/>
  <c r="D36" i="5"/>
  <c r="D33" i="5"/>
  <c r="D32" i="5"/>
  <c r="D31" i="5"/>
  <c r="G51" i="5" l="1"/>
  <c r="G45" i="5"/>
  <c r="G39" i="5"/>
  <c r="G36" i="5"/>
  <c r="G33" i="5"/>
  <c r="D4" i="5"/>
  <c r="D5" i="5"/>
  <c r="D6" i="5"/>
  <c r="D7" i="5"/>
  <c r="D8" i="5"/>
  <c r="D9" i="5"/>
  <c r="D10" i="5"/>
  <c r="D11" i="5"/>
  <c r="D12" i="5"/>
  <c r="D13" i="5"/>
  <c r="D14" i="5"/>
  <c r="D15" i="5"/>
  <c r="G15" i="5"/>
  <c r="G30" i="5"/>
  <c r="D28" i="5"/>
  <c r="D29" i="5"/>
  <c r="D30" i="5"/>
  <c r="G27" i="5"/>
  <c r="G24" i="5"/>
  <c r="D27" i="5"/>
  <c r="D26" i="5"/>
  <c r="D25" i="5"/>
  <c r="D24" i="5" l="1"/>
  <c r="D23" i="5"/>
  <c r="D22" i="5"/>
  <c r="G21" i="5"/>
  <c r="G18" i="5"/>
  <c r="D21" i="5"/>
  <c r="D20" i="5"/>
  <c r="D19" i="5"/>
  <c r="D18" i="5"/>
  <c r="D17" i="5"/>
  <c r="D16" i="5"/>
  <c r="D53" i="5" l="1"/>
  <c r="D54" i="5" l="1"/>
  <c r="D57" i="5" l="1"/>
  <c r="G54" i="5"/>
  <c r="D52" i="5"/>
  <c r="D56" i="5" l="1"/>
  <c r="G57" i="5"/>
  <c r="G63" i="5"/>
  <c r="G60" i="5"/>
  <c r="D69" i="5" l="1"/>
  <c r="D70" i="5" l="1"/>
  <c r="D68" i="5"/>
  <c r="D71" i="5"/>
  <c r="G69" i="5" l="1"/>
  <c r="D6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pvalinske</author>
  </authors>
  <commentList>
    <comment ref="F108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pvalinske:</t>
        </r>
        <r>
          <rPr>
            <sz val="9"/>
            <color indexed="81"/>
            <rFont val="Tahoma"/>
            <family val="2"/>
          </rPr>
          <t xml:space="preserve">
Substituted data.  Meter down.</t>
        </r>
      </text>
    </comment>
  </commentList>
</comments>
</file>

<file path=xl/sharedStrings.xml><?xml version="1.0" encoding="utf-8"?>
<sst xmlns="http://schemas.openxmlformats.org/spreadsheetml/2006/main" count="4742" uniqueCount="48">
  <si>
    <t>1CIAI0129</t>
  </si>
  <si>
    <t>Conductivity</t>
  </si>
  <si>
    <t>TDS est.</t>
  </si>
  <si>
    <t>CW pump B</t>
  </si>
  <si>
    <t>Drift %</t>
  </si>
  <si>
    <t>Grays Harbor Energy Center</t>
  </si>
  <si>
    <t>Cooling Tower PM10 Emissions</t>
  </si>
  <si>
    <t>Quarterly tons</t>
  </si>
  <si>
    <t>Quarterly Average, lb/day</t>
  </si>
  <si>
    <t>Tons/year rolling total</t>
  </si>
  <si>
    <t>1STGMW_MLTY1</t>
  </si>
  <si>
    <t>1CWHS0100A</t>
  </si>
  <si>
    <t>1CWHS0100B</t>
  </si>
  <si>
    <t>hours</t>
  </si>
  <si>
    <t>Annual Average, lb/day</t>
  </si>
  <si>
    <t>filtered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</si>
  <si>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</si>
  <si>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</si>
  <si>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</si>
  <si>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</si>
  <si>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</si>
  <si>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</si>
  <si>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</si>
  <si>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</si>
  <si>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</si>
  <si>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</si>
  <si>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</si>
  <si>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</si>
  <si>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lbs/mo</t>
  </si>
  <si>
    <t>tons/mo</t>
  </si>
  <si>
    <t>CW pump A</t>
  </si>
  <si>
    <t>lb/hour</t>
  </si>
  <si>
    <t>PM10 emission rate</t>
  </si>
  <si>
    <t>lb./month</t>
  </si>
  <si>
    <t>Annual avg lbs. per day</t>
  </si>
  <si>
    <t>C month ave TDS</t>
  </si>
  <si>
    <t>Q  month ave Recirc</t>
  </si>
  <si>
    <t>Q*C*DL*60*8.34/1000000 = D</t>
  </si>
  <si>
    <t>run hours this month</t>
  </si>
  <si>
    <t>hours in month</t>
  </si>
  <si>
    <t>0</t>
  </si>
  <si>
    <t>1</t>
  </si>
  <si>
    <t>STG MW</t>
  </si>
  <si>
    <t xml:space="preserve"> </t>
  </si>
  <si>
    <t>October</t>
  </si>
  <si>
    <t>November</t>
  </si>
  <si>
    <t>December</t>
  </si>
  <si>
    <t>2018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</si>
</sst>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\ hh:mm:ss"/>
    <numFmt numFmtId="165" formatCode="0.000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quotePrefix="1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2" fontId="0" fillId="0" borderId="1" xfId="0" applyNumberFormat="1" applyBorder="1"/>
    <xf numFmtId="164" fontId="0" fillId="0" borderId="0" xfId="0" applyNumberFormat="1"/>
    <xf numFmtId="0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1" applyNumberFormat="1" applyFont="1"/>
    <xf numFmtId="0" fontId="0" fillId="0" borderId="0" xfId="0" applyFill="1"/>
    <xf numFmtId="0" fontId="0" fillId="0" borderId="0" xfId="0" applyNumberFormat="1" applyFill="1"/>
    <xf numFmtId="0" fontId="0" fillId="0" borderId="0" xfId="0" applyAlignment="1">
      <alignment horizontal="center"/>
    </xf>
    <xf numFmtId="2" fontId="0" fillId="0" borderId="0" xfId="0" applyNumberFormat="1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0" fontId="4" fillId="0" borderId="0" xfId="0" quotePrefix="1" applyFont="1" applyAlignment="1">
      <alignment horizontal="center"/>
    </xf>
    <xf numFmtId="2" fontId="4" fillId="0" borderId="0" xfId="0" applyNumberFormat="1" applyFont="1" applyFill="1"/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0" xfId="0" applyFont="1" applyAlignment="1"/>
    <xf numFmtId="2" fontId="1" fillId="0" borderId="0" xfId="0" applyNumberFormat="1" applyFont="1" applyAlignment="1">
      <alignment wrapText="1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zoomScaleNormal="100" workbookViewId="0">
      <selection activeCell="A8" sqref="A8"/>
    </sheetView>
  </sheetViews>
  <sheetFormatPr defaultRowHeight="12.75" x14ac:dyDescent="0.2"/>
  <cols>
    <col min="1" max="1" width="29.140625" customWidth="1"/>
  </cols>
  <sheetData>
    <row r="1" spans="1:3" x14ac:dyDescent="0.2">
      <c r="A1" s="6" t="s">
        <v>5</v>
      </c>
    </row>
    <row r="2" spans="1:3" x14ac:dyDescent="0.2">
      <c r="A2" s="6"/>
    </row>
    <row r="3" spans="1:3" x14ac:dyDescent="0.2">
      <c r="A3" s="6" t="s">
        <v>6</v>
      </c>
    </row>
    <row r="4" spans="1:3" x14ac:dyDescent="0.2">
      <c r="A4" s="6" t="s">
        <v>47</v>
      </c>
    </row>
    <row r="7" spans="1:3" x14ac:dyDescent="0.2">
      <c r="A7" s="33" t="s">
        <v>7</v>
      </c>
      <c r="B7" s="4"/>
    </row>
    <row r="8" spans="1:3" x14ac:dyDescent="0.2">
      <c r="A8" s="4">
        <f>'Annual &amp; Rolling Average'!E75/2000</f>
        <v>0.22191863959706326</v>
      </c>
      <c r="C8" s="26"/>
    </row>
    <row r="9" spans="1:3" x14ac:dyDescent="0.2">
      <c r="A9" s="4"/>
    </row>
    <row r="10" spans="1:3" x14ac:dyDescent="0.2">
      <c r="A10" s="4" t="s">
        <v>8</v>
      </c>
    </row>
    <row r="11" spans="1:3" x14ac:dyDescent="0.2">
      <c r="A11" s="4">
        <f>'Annual &amp; Rolling Average'!E75/92</f>
        <v>4.8243182521100705</v>
      </c>
    </row>
    <row r="12" spans="1:3" x14ac:dyDescent="0.2">
      <c r="A12" s="4"/>
    </row>
    <row r="13" spans="1:3" x14ac:dyDescent="0.2">
      <c r="A13" s="4" t="s">
        <v>14</v>
      </c>
    </row>
    <row r="14" spans="1:3" x14ac:dyDescent="0.2">
      <c r="A14" s="4">
        <f>'Annual &amp; Rolling Average'!G75</f>
        <v>6.6614348923879199</v>
      </c>
    </row>
    <row r="16" spans="1:3" x14ac:dyDescent="0.2">
      <c r="A16" s="5" t="s">
        <v>9</v>
      </c>
    </row>
    <row r="17" spans="1:2" x14ac:dyDescent="0.2">
      <c r="A17" s="34" t="s">
        <v>44</v>
      </c>
      <c r="B17" s="7">
        <f>SUM('Annual &amp; Rolling Average'!D62:D73)</f>
        <v>1.4340115712592161</v>
      </c>
    </row>
    <row r="18" spans="1:2" x14ac:dyDescent="0.2">
      <c r="A18" s="34" t="s">
        <v>45</v>
      </c>
      <c r="B18" s="7">
        <f>SUM('Annual &amp; Rolling Average'!D63:D74)</f>
        <v>1.3303146630628424</v>
      </c>
    </row>
    <row r="19" spans="1:2" x14ac:dyDescent="0.2">
      <c r="A19" s="34" t="s">
        <v>46</v>
      </c>
      <c r="B19" s="7">
        <f>SUM('Annual &amp; Rolling Average'!D64:D75)</f>
        <v>1.2157118678607954</v>
      </c>
    </row>
    <row r="23" spans="1:2" x14ac:dyDescent="0.2">
      <c r="A23" s="4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54"/>
  <sheetViews>
    <sheetView zoomScale="75" zoomScaleNormal="75" workbookViewId="0">
      <selection sqref="A1:XFD1048576"/>
    </sheetView>
  </sheetViews>
  <sheetFormatPr defaultRowHeight="12.75" x14ac:dyDescent="0.2"/>
  <cols>
    <col min="1" max="1" width="19.5703125" bestFit="1" customWidth="1"/>
    <col min="6" max="6" width="14.85546875" bestFit="1" customWidth="1"/>
    <col min="7" max="11" width="13.28515625" customWidth="1"/>
  </cols>
  <sheetData>
    <row r="1" spans="1:14" x14ac:dyDescent="0.2">
      <c r="A1" s="2">
        <v>43435</v>
      </c>
      <c r="C1" s="35" t="s">
        <v>37</v>
      </c>
      <c r="G1" s="18" t="s">
        <v>36</v>
      </c>
      <c r="H1" s="18" t="s">
        <v>35</v>
      </c>
    </row>
    <row r="2" spans="1:14" x14ac:dyDescent="0.2">
      <c r="A2" s="18">
        <f>MONTH(A1)</f>
        <v>12</v>
      </c>
      <c r="G2" s="18"/>
      <c r="H2" s="18">
        <f>AVERAGE(H10:H729)</f>
        <v>949.77566154236104</v>
      </c>
    </row>
    <row r="3" spans="1:14" x14ac:dyDescent="0.2">
      <c r="A3" s="18">
        <f>DAY(A1)</f>
        <v>1</v>
      </c>
    </row>
    <row r="4" spans="1:14" ht="25.5" x14ac:dyDescent="0.2">
      <c r="A4" s="18">
        <f>YEAR(A1)</f>
        <v>2018</v>
      </c>
      <c r="E4" s="38" t="s">
        <v>4</v>
      </c>
      <c r="I4" s="18"/>
      <c r="J4" s="36" t="s">
        <v>39</v>
      </c>
      <c r="K4" s="25" t="s">
        <v>38</v>
      </c>
      <c r="N4">
        <f>A5-A1</f>
        <v>31</v>
      </c>
    </row>
    <row r="5" spans="1:14" x14ac:dyDescent="0.2">
      <c r="A5" s="2">
        <f>DATE(A4,A2+1,A3)</f>
        <v>43466</v>
      </c>
      <c r="E5" s="38">
        <v>5.0000000000000001E-4</v>
      </c>
      <c r="I5" s="18"/>
      <c r="J5" s="4">
        <f>(A5-A1)*24</f>
        <v>744</v>
      </c>
      <c r="K5" s="4">
        <f>SUM(K10:K753)</f>
        <v>276</v>
      </c>
    </row>
    <row r="6" spans="1:14" x14ac:dyDescent="0.2">
      <c r="I6" s="18"/>
      <c r="J6" s="4"/>
      <c r="K6" s="18"/>
    </row>
    <row r="7" spans="1:14" ht="25.5" x14ac:dyDescent="0.2">
      <c r="G7">
        <v>500</v>
      </c>
      <c r="I7" s="27" t="s">
        <v>32</v>
      </c>
      <c r="J7" s="27" t="s">
        <v>32</v>
      </c>
      <c r="K7" s="18"/>
    </row>
    <row r="8" spans="1:14" x14ac:dyDescent="0.2">
      <c r="B8" t="s">
        <v>42</v>
      </c>
      <c r="C8" t="s">
        <v>30</v>
      </c>
      <c r="D8" t="s">
        <v>3</v>
      </c>
      <c r="F8" t="s">
        <v>1</v>
      </c>
      <c r="G8">
        <v>2000</v>
      </c>
      <c r="H8" t="s">
        <v>2</v>
      </c>
    </row>
    <row r="9" spans="1:14" x14ac:dyDescent="0.2">
      <c r="B9" t="s">
        <v>10</v>
      </c>
      <c r="C9" t="s">
        <v>11</v>
      </c>
      <c r="D9" t="s">
        <v>12</v>
      </c>
      <c r="F9" t="s">
        <v>0</v>
      </c>
      <c r="G9" t="s">
        <v>15</v>
      </c>
      <c r="I9" t="s">
        <v>31</v>
      </c>
      <c r="J9" t="s">
        <v>33</v>
      </c>
      <c r="K9" t="s">
        <v>13</v>
      </c>
    </row>
    <row r="10" spans="1:14" x14ac:dyDescent="0.2">
      <c r="A10" s="8">
        <f t="array" ref="A10:B753">_xll.PIAdvCalcDat(Data!$B$9,Data!$A$1,Data!$A$5,"1 h","average (time-weighted)","time-weighted",0,1,65,"192.168.60.47")</f>
        <v>43435</v>
      </c>
      <c r="B10" s="9">
        <v>0</v>
      </c>
      <c r="C10" s="9" t="str">
        <f t="array" ref="C10:C754">_xll.PISampDat(Data!$C$9,Data!$A$1,Data!$A$5,"1h",0,"\\Grays Harbor")</f>
        <v>0</v>
      </c>
      <c r="D10" s="9" t="str">
        <f t="array" ref="D10:D754">_xll.PISampDat(Data!$D$9,Data!$A$1,Data!$A$5,"1h",0,"\\Grays Harbor")</f>
        <v>1</v>
      </c>
      <c r="E10" s="18">
        <f>IF(B10&gt;10,87500*(C10+D10),0)</f>
        <v>0</v>
      </c>
      <c r="F10" s="9">
        <f t="array" ref="F10:F753">_xll.PIAdvCalcDat(Data!$F$9,Data!$A$1,Data!$A$5,"1h","average (time-weighted)","time-weighted",0,1,0,"\\Grays Harbor")</f>
        <v>850.60747328197817</v>
      </c>
      <c r="G10" s="9">
        <f>IF(OR(F10&gt;$G$8,F10&lt;$G$7),F9,F10)</f>
        <v>850.60747328197817</v>
      </c>
      <c r="H10" s="18">
        <f>+G10*0.85</f>
        <v>723.01635228968144</v>
      </c>
      <c r="I10" s="18">
        <f>($E$5*E10/100)*AVERAGE($H$10,$H$729)*60*8.34/1000000</f>
        <v>0</v>
      </c>
      <c r="J10">
        <f>SUM(I10:I729)</f>
        <v>97.654130671640871</v>
      </c>
      <c r="K10" s="37">
        <f>IF(E10&gt;10,1,0)</f>
        <v>0</v>
      </c>
    </row>
    <row r="11" spans="1:14" x14ac:dyDescent="0.2">
      <c r="A11" s="8">
        <v>43435.041666666664</v>
      </c>
      <c r="B11" s="9">
        <v>0</v>
      </c>
      <c r="C11" s="9" t="str">
        <v>0</v>
      </c>
      <c r="D11" s="9" t="str">
        <v>1</v>
      </c>
      <c r="E11" s="18">
        <f t="shared" ref="E11:E74" si="0">IF(B11&gt;10,87500*(C11+D11),0)</f>
        <v>0</v>
      </c>
      <c r="F11" s="9">
        <v>843.91882980342643</v>
      </c>
      <c r="G11" s="9">
        <f t="shared" ref="G11:G74" si="1">IF(OR(F11&gt;$G$8,F11&lt;$G$7),F10,F11)</f>
        <v>843.91882980342643</v>
      </c>
      <c r="H11" s="18">
        <f t="shared" ref="H11:H74" si="2">+G11*0.85</f>
        <v>717.33100533291247</v>
      </c>
      <c r="I11" s="38">
        <f t="shared" ref="I11:I74" si="3">($E$5*E11/100)*AVERAGE($H$10,$H$729)*60*8.34/1000000</f>
        <v>0</v>
      </c>
      <c r="K11" s="37">
        <f t="shared" ref="K11:K74" si="4">IF(E11&gt;10,1,0)</f>
        <v>0</v>
      </c>
    </row>
    <row r="12" spans="1:14" x14ac:dyDescent="0.2">
      <c r="A12" s="8">
        <v>43435.083333333336</v>
      </c>
      <c r="B12" s="9">
        <v>0</v>
      </c>
      <c r="C12" s="9" t="str">
        <v>0</v>
      </c>
      <c r="D12" s="9" t="str">
        <v>1</v>
      </c>
      <c r="E12" s="18">
        <f t="shared" si="0"/>
        <v>0</v>
      </c>
      <c r="F12" s="9">
        <v>838.12831770182765</v>
      </c>
      <c r="G12" s="9">
        <f t="shared" si="1"/>
        <v>838.12831770182765</v>
      </c>
      <c r="H12" s="18">
        <f t="shared" si="2"/>
        <v>712.40907004655344</v>
      </c>
      <c r="I12" s="38">
        <f t="shared" si="3"/>
        <v>0</v>
      </c>
      <c r="K12" s="37">
        <f t="shared" si="4"/>
        <v>0</v>
      </c>
    </row>
    <row r="13" spans="1:14" x14ac:dyDescent="0.2">
      <c r="A13" s="8">
        <v>43435.125</v>
      </c>
      <c r="B13" s="9">
        <v>0</v>
      </c>
      <c r="C13" s="9" t="str">
        <v>0</v>
      </c>
      <c r="D13" s="9" t="str">
        <v>1</v>
      </c>
      <c r="E13" s="18">
        <f t="shared" si="0"/>
        <v>0</v>
      </c>
      <c r="F13" s="9">
        <v>833.15941440958352</v>
      </c>
      <c r="G13" s="9">
        <f t="shared" si="1"/>
        <v>833.15941440958352</v>
      </c>
      <c r="H13" s="18">
        <f t="shared" si="2"/>
        <v>708.18550224814601</v>
      </c>
      <c r="I13" s="38">
        <f t="shared" si="3"/>
        <v>0</v>
      </c>
      <c r="K13" s="37">
        <f t="shared" si="4"/>
        <v>0</v>
      </c>
    </row>
    <row r="14" spans="1:14" x14ac:dyDescent="0.2">
      <c r="A14" s="8">
        <v>43435.166666666664</v>
      </c>
      <c r="B14" s="9">
        <v>0</v>
      </c>
      <c r="C14" s="9" t="str">
        <v>0</v>
      </c>
      <c r="D14" s="9" t="str">
        <v>1</v>
      </c>
      <c r="E14" s="18">
        <f t="shared" si="0"/>
        <v>0</v>
      </c>
      <c r="F14" s="9">
        <v>829.9071206822872</v>
      </c>
      <c r="G14" s="9">
        <f t="shared" si="1"/>
        <v>829.9071206822872</v>
      </c>
      <c r="H14" s="18">
        <f t="shared" si="2"/>
        <v>705.4210525799441</v>
      </c>
      <c r="I14" s="38">
        <f t="shared" si="3"/>
        <v>0</v>
      </c>
      <c r="K14" s="37">
        <f t="shared" si="4"/>
        <v>0</v>
      </c>
    </row>
    <row r="15" spans="1:14" x14ac:dyDescent="0.2">
      <c r="A15" s="8">
        <v>43435.208333333336</v>
      </c>
      <c r="B15" s="9">
        <v>0</v>
      </c>
      <c r="C15" s="9" t="str">
        <v>0</v>
      </c>
      <c r="D15" s="9" t="str">
        <v>1</v>
      </c>
      <c r="E15" s="18">
        <f t="shared" si="0"/>
        <v>0</v>
      </c>
      <c r="F15" s="9">
        <v>826.80761510974878</v>
      </c>
      <c r="G15" s="9">
        <f t="shared" si="1"/>
        <v>826.80761510974878</v>
      </c>
      <c r="H15" s="18">
        <f t="shared" si="2"/>
        <v>702.78647284328645</v>
      </c>
      <c r="I15" s="38">
        <f t="shared" si="3"/>
        <v>0</v>
      </c>
      <c r="K15" s="37">
        <f t="shared" si="4"/>
        <v>0</v>
      </c>
    </row>
    <row r="16" spans="1:14" x14ac:dyDescent="0.2">
      <c r="A16" s="8">
        <v>43435.25</v>
      </c>
      <c r="B16" s="9">
        <v>0</v>
      </c>
      <c r="C16" s="9" t="str">
        <v>0</v>
      </c>
      <c r="D16" s="9" t="str">
        <v>1</v>
      </c>
      <c r="E16" s="18">
        <f t="shared" si="0"/>
        <v>0</v>
      </c>
      <c r="F16" s="9">
        <v>823.39146531800304</v>
      </c>
      <c r="G16" s="9">
        <f t="shared" si="1"/>
        <v>823.39146531800304</v>
      </c>
      <c r="H16" s="18">
        <f t="shared" si="2"/>
        <v>699.88274552030259</v>
      </c>
      <c r="I16" s="38">
        <f t="shared" si="3"/>
        <v>0</v>
      </c>
      <c r="K16" s="37">
        <f t="shared" si="4"/>
        <v>0</v>
      </c>
    </row>
    <row r="17" spans="1:11" x14ac:dyDescent="0.2">
      <c r="A17" s="8">
        <v>43435.291666666664</v>
      </c>
      <c r="B17" s="9">
        <v>0</v>
      </c>
      <c r="C17" s="9" t="str">
        <v>0</v>
      </c>
      <c r="D17" s="9" t="str">
        <v>1</v>
      </c>
      <c r="E17" s="18">
        <f t="shared" si="0"/>
        <v>0</v>
      </c>
      <c r="F17" s="9">
        <v>820.16446050613422</v>
      </c>
      <c r="G17" s="9">
        <f t="shared" si="1"/>
        <v>820.16446050613422</v>
      </c>
      <c r="H17" s="18">
        <f t="shared" si="2"/>
        <v>697.13979143021402</v>
      </c>
      <c r="I17" s="38">
        <f t="shared" si="3"/>
        <v>0</v>
      </c>
      <c r="K17" s="37">
        <f t="shared" si="4"/>
        <v>0</v>
      </c>
    </row>
    <row r="18" spans="1:11" x14ac:dyDescent="0.2">
      <c r="A18" s="8">
        <v>43435.333333333336</v>
      </c>
      <c r="B18" s="9">
        <v>0</v>
      </c>
      <c r="C18" s="9" t="str">
        <v>0</v>
      </c>
      <c r="D18" s="9" t="str">
        <v>1</v>
      </c>
      <c r="E18" s="18">
        <f t="shared" si="0"/>
        <v>0</v>
      </c>
      <c r="F18" s="9">
        <v>815.74556515991867</v>
      </c>
      <c r="G18" s="9">
        <f t="shared" si="1"/>
        <v>815.74556515991867</v>
      </c>
      <c r="H18" s="18">
        <f t="shared" si="2"/>
        <v>693.3837303859309</v>
      </c>
      <c r="I18" s="38">
        <f t="shared" si="3"/>
        <v>0</v>
      </c>
      <c r="K18" s="37">
        <f t="shared" si="4"/>
        <v>0</v>
      </c>
    </row>
    <row r="19" spans="1:11" x14ac:dyDescent="0.2">
      <c r="A19" s="8">
        <v>43435.375</v>
      </c>
      <c r="B19" s="9">
        <v>0</v>
      </c>
      <c r="C19" s="9" t="str">
        <v>0</v>
      </c>
      <c r="D19" s="9" t="str">
        <v>1</v>
      </c>
      <c r="E19" s="18">
        <f t="shared" si="0"/>
        <v>0</v>
      </c>
      <c r="F19" s="9">
        <v>814.96436442143124</v>
      </c>
      <c r="G19" s="9">
        <f t="shared" si="1"/>
        <v>814.96436442143124</v>
      </c>
      <c r="H19" s="18">
        <f t="shared" si="2"/>
        <v>692.71970975821648</v>
      </c>
      <c r="I19" s="38">
        <f t="shared" si="3"/>
        <v>0</v>
      </c>
      <c r="K19" s="37">
        <f t="shared" si="4"/>
        <v>0</v>
      </c>
    </row>
    <row r="20" spans="1:11" x14ac:dyDescent="0.2">
      <c r="A20" s="8">
        <v>43435.416666666664</v>
      </c>
      <c r="B20" s="9">
        <v>0</v>
      </c>
      <c r="C20" s="9" t="str">
        <v>0</v>
      </c>
      <c r="D20" s="9" t="str">
        <v>1</v>
      </c>
      <c r="E20" s="18">
        <f t="shared" si="0"/>
        <v>0</v>
      </c>
      <c r="F20" s="9">
        <v>816.56674636109892</v>
      </c>
      <c r="G20" s="9">
        <f t="shared" si="1"/>
        <v>816.56674636109892</v>
      </c>
      <c r="H20" s="18">
        <f t="shared" si="2"/>
        <v>694.08173440693406</v>
      </c>
      <c r="I20" s="38">
        <f t="shared" si="3"/>
        <v>0</v>
      </c>
      <c r="K20" s="37">
        <f t="shared" si="4"/>
        <v>0</v>
      </c>
    </row>
    <row r="21" spans="1:11" x14ac:dyDescent="0.2">
      <c r="A21" s="8">
        <v>43435.458333333336</v>
      </c>
      <c r="B21" s="9">
        <v>0</v>
      </c>
      <c r="C21" s="9" t="str">
        <v>0</v>
      </c>
      <c r="D21" s="9" t="str">
        <v>1</v>
      </c>
      <c r="E21" s="18">
        <f t="shared" si="0"/>
        <v>0</v>
      </c>
      <c r="F21" s="9">
        <v>822.43794510923942</v>
      </c>
      <c r="G21" s="9">
        <f t="shared" si="1"/>
        <v>822.43794510923942</v>
      </c>
      <c r="H21" s="18">
        <f t="shared" si="2"/>
        <v>699.07225334285351</v>
      </c>
      <c r="I21" s="38">
        <f t="shared" si="3"/>
        <v>0</v>
      </c>
      <c r="K21" s="37">
        <f t="shared" si="4"/>
        <v>0</v>
      </c>
    </row>
    <row r="22" spans="1:11" x14ac:dyDescent="0.2">
      <c r="A22" s="8">
        <v>43435.5</v>
      </c>
      <c r="B22" s="9">
        <v>0</v>
      </c>
      <c r="C22" s="9" t="str">
        <v>0</v>
      </c>
      <c r="D22" s="9" t="str">
        <v>1</v>
      </c>
      <c r="E22" s="18">
        <f t="shared" si="0"/>
        <v>0</v>
      </c>
      <c r="F22" s="9">
        <v>828.1261713079017</v>
      </c>
      <c r="G22" s="9">
        <f t="shared" si="1"/>
        <v>828.1261713079017</v>
      </c>
      <c r="H22" s="18">
        <f t="shared" si="2"/>
        <v>703.90724561171646</v>
      </c>
      <c r="I22" s="38">
        <f t="shared" si="3"/>
        <v>0</v>
      </c>
      <c r="K22" s="37">
        <f t="shared" si="4"/>
        <v>0</v>
      </c>
    </row>
    <row r="23" spans="1:11" x14ac:dyDescent="0.2">
      <c r="A23" s="8">
        <v>43435.541666666664</v>
      </c>
      <c r="B23" s="9">
        <v>0</v>
      </c>
      <c r="C23" s="9" t="str">
        <v>0</v>
      </c>
      <c r="D23" s="9" t="str">
        <v>1</v>
      </c>
      <c r="E23" s="18">
        <f t="shared" si="0"/>
        <v>0</v>
      </c>
      <c r="F23" s="9">
        <v>832.08032299889976</v>
      </c>
      <c r="G23" s="9">
        <f t="shared" si="1"/>
        <v>832.08032299889976</v>
      </c>
      <c r="H23" s="18">
        <f t="shared" si="2"/>
        <v>707.26827454906481</v>
      </c>
      <c r="I23" s="38">
        <f t="shared" si="3"/>
        <v>0</v>
      </c>
      <c r="K23" s="37">
        <f t="shared" si="4"/>
        <v>0</v>
      </c>
    </row>
    <row r="24" spans="1:11" x14ac:dyDescent="0.2">
      <c r="A24" s="8">
        <v>43435.583333333336</v>
      </c>
      <c r="B24" s="9">
        <v>0</v>
      </c>
      <c r="C24" s="9" t="str">
        <v>0</v>
      </c>
      <c r="D24" s="9" t="str">
        <v>1</v>
      </c>
      <c r="E24" s="18">
        <f t="shared" si="0"/>
        <v>0</v>
      </c>
      <c r="F24" s="9">
        <v>837.71221591901781</v>
      </c>
      <c r="G24" s="9">
        <f t="shared" si="1"/>
        <v>837.71221591901781</v>
      </c>
      <c r="H24" s="18">
        <f t="shared" si="2"/>
        <v>712.05538353116515</v>
      </c>
      <c r="I24" s="38">
        <f t="shared" si="3"/>
        <v>0</v>
      </c>
      <c r="K24" s="37">
        <f t="shared" si="4"/>
        <v>0</v>
      </c>
    </row>
    <row r="25" spans="1:11" x14ac:dyDescent="0.2">
      <c r="A25" s="8">
        <v>43435.625</v>
      </c>
      <c r="B25" s="9">
        <v>0</v>
      </c>
      <c r="C25" s="9" t="str">
        <v>0</v>
      </c>
      <c r="D25" s="9" t="str">
        <v>1</v>
      </c>
      <c r="E25" s="18">
        <f t="shared" si="0"/>
        <v>0</v>
      </c>
      <c r="F25" s="9">
        <v>841.57134824440197</v>
      </c>
      <c r="G25" s="9">
        <f t="shared" si="1"/>
        <v>841.57134824440197</v>
      </c>
      <c r="H25" s="18">
        <f t="shared" si="2"/>
        <v>715.33564600774162</v>
      </c>
      <c r="I25" s="38">
        <f t="shared" si="3"/>
        <v>0</v>
      </c>
      <c r="K25" s="37">
        <f t="shared" si="4"/>
        <v>0</v>
      </c>
    </row>
    <row r="26" spans="1:11" x14ac:dyDescent="0.2">
      <c r="A26" s="8">
        <v>43435.666666666664</v>
      </c>
      <c r="B26" s="9">
        <v>0</v>
      </c>
      <c r="C26" s="9" t="str">
        <v>0</v>
      </c>
      <c r="D26" s="9" t="str">
        <v>1</v>
      </c>
      <c r="E26" s="18">
        <f t="shared" si="0"/>
        <v>0</v>
      </c>
      <c r="F26" s="9">
        <v>852.19370171928858</v>
      </c>
      <c r="G26" s="9">
        <f t="shared" si="1"/>
        <v>852.19370171928858</v>
      </c>
      <c r="H26" s="18">
        <f t="shared" si="2"/>
        <v>724.3646464613953</v>
      </c>
      <c r="I26" s="38">
        <f t="shared" si="3"/>
        <v>0</v>
      </c>
      <c r="K26" s="37">
        <f t="shared" si="4"/>
        <v>0</v>
      </c>
    </row>
    <row r="27" spans="1:11" x14ac:dyDescent="0.2">
      <c r="A27" s="8">
        <v>43435.708333333336</v>
      </c>
      <c r="B27" s="9">
        <v>0</v>
      </c>
      <c r="C27" s="9" t="str">
        <v>0</v>
      </c>
      <c r="D27" s="9" t="str">
        <v>0</v>
      </c>
      <c r="E27" s="18">
        <f t="shared" si="0"/>
        <v>0</v>
      </c>
      <c r="F27" s="9">
        <v>856.07351886693289</v>
      </c>
      <c r="G27" s="9">
        <f t="shared" si="1"/>
        <v>856.07351886693289</v>
      </c>
      <c r="H27" s="18">
        <f t="shared" si="2"/>
        <v>727.6624910368929</v>
      </c>
      <c r="I27" s="38">
        <f t="shared" si="3"/>
        <v>0</v>
      </c>
      <c r="K27" s="37">
        <f t="shared" si="4"/>
        <v>0</v>
      </c>
    </row>
    <row r="28" spans="1:11" x14ac:dyDescent="0.2">
      <c r="A28" s="8">
        <v>43435.75</v>
      </c>
      <c r="B28" s="9">
        <v>0</v>
      </c>
      <c r="C28" s="9" t="str">
        <v>0</v>
      </c>
      <c r="D28" s="9" t="str">
        <v>0</v>
      </c>
      <c r="E28" s="18">
        <f t="shared" si="0"/>
        <v>0</v>
      </c>
      <c r="F28" s="9">
        <v>856.53232889773403</v>
      </c>
      <c r="G28" s="9">
        <f t="shared" si="1"/>
        <v>856.53232889773403</v>
      </c>
      <c r="H28" s="18">
        <f t="shared" si="2"/>
        <v>728.05247956307392</v>
      </c>
      <c r="I28" s="38">
        <f t="shared" si="3"/>
        <v>0</v>
      </c>
      <c r="K28" s="37">
        <f t="shared" si="4"/>
        <v>0</v>
      </c>
    </row>
    <row r="29" spans="1:11" x14ac:dyDescent="0.2">
      <c r="A29" s="8">
        <v>43435.791666666664</v>
      </c>
      <c r="B29" s="9">
        <v>0</v>
      </c>
      <c r="C29" s="9" t="str">
        <v>0</v>
      </c>
      <c r="D29" s="9" t="str">
        <v>0</v>
      </c>
      <c r="E29" s="18">
        <f t="shared" si="0"/>
        <v>0</v>
      </c>
      <c r="F29" s="9">
        <v>857.34520519627699</v>
      </c>
      <c r="G29" s="9">
        <f t="shared" si="1"/>
        <v>857.34520519627699</v>
      </c>
      <c r="H29" s="18">
        <f t="shared" si="2"/>
        <v>728.74342441683541</v>
      </c>
      <c r="I29" s="38">
        <f t="shared" si="3"/>
        <v>0</v>
      </c>
      <c r="K29" s="37">
        <f t="shared" si="4"/>
        <v>0</v>
      </c>
    </row>
    <row r="30" spans="1:11" x14ac:dyDescent="0.2">
      <c r="A30" s="8">
        <v>43435.833333333336</v>
      </c>
      <c r="B30" s="9">
        <v>0</v>
      </c>
      <c r="C30" s="9" t="str">
        <v>0</v>
      </c>
      <c r="D30" s="9" t="str">
        <v>0</v>
      </c>
      <c r="E30" s="18">
        <f t="shared" si="0"/>
        <v>0</v>
      </c>
      <c r="F30" s="9">
        <v>859.00257868756592</v>
      </c>
      <c r="G30" s="9">
        <f t="shared" si="1"/>
        <v>859.00257868756592</v>
      </c>
      <c r="H30" s="18">
        <f t="shared" si="2"/>
        <v>730.15219188443098</v>
      </c>
      <c r="I30" s="38">
        <f t="shared" si="3"/>
        <v>0</v>
      </c>
      <c r="K30" s="37">
        <f t="shared" si="4"/>
        <v>0</v>
      </c>
    </row>
    <row r="31" spans="1:11" x14ac:dyDescent="0.2">
      <c r="A31" s="8">
        <v>43435.875</v>
      </c>
      <c r="B31" s="9">
        <v>0</v>
      </c>
      <c r="C31" s="9" t="str">
        <v>0</v>
      </c>
      <c r="D31" s="9" t="str">
        <v>0</v>
      </c>
      <c r="E31" s="18">
        <f t="shared" si="0"/>
        <v>0</v>
      </c>
      <c r="F31" s="9">
        <v>858.04551602852507</v>
      </c>
      <c r="G31" s="9">
        <f t="shared" si="1"/>
        <v>858.04551602852507</v>
      </c>
      <c r="H31" s="18">
        <f t="shared" si="2"/>
        <v>729.33868862424629</v>
      </c>
      <c r="I31" s="38">
        <f t="shared" si="3"/>
        <v>0</v>
      </c>
      <c r="K31" s="37">
        <f t="shared" si="4"/>
        <v>0</v>
      </c>
    </row>
    <row r="32" spans="1:11" x14ac:dyDescent="0.2">
      <c r="A32" s="8">
        <v>43435.916666666664</v>
      </c>
      <c r="B32" s="9">
        <v>0</v>
      </c>
      <c r="C32" s="9" t="str">
        <v>0</v>
      </c>
      <c r="D32" s="9" t="str">
        <v>0</v>
      </c>
      <c r="E32" s="18">
        <f t="shared" si="0"/>
        <v>0</v>
      </c>
      <c r="F32" s="9">
        <v>857.59877418688779</v>
      </c>
      <c r="G32" s="9">
        <f t="shared" si="1"/>
        <v>857.59877418688779</v>
      </c>
      <c r="H32" s="18">
        <f t="shared" si="2"/>
        <v>728.95895805885459</v>
      </c>
      <c r="I32" s="38">
        <f t="shared" si="3"/>
        <v>0</v>
      </c>
      <c r="K32" s="37">
        <f t="shared" si="4"/>
        <v>0</v>
      </c>
    </row>
    <row r="33" spans="1:11" x14ac:dyDescent="0.2">
      <c r="A33" s="8">
        <v>43435.958333333336</v>
      </c>
      <c r="B33" s="9">
        <v>0</v>
      </c>
      <c r="C33" s="9" t="str">
        <v>0</v>
      </c>
      <c r="D33" s="9" t="str">
        <v>0</v>
      </c>
      <c r="E33" s="18">
        <f t="shared" si="0"/>
        <v>0</v>
      </c>
      <c r="F33" s="9">
        <v>858.2414192166342</v>
      </c>
      <c r="G33" s="9">
        <f t="shared" si="1"/>
        <v>858.2414192166342</v>
      </c>
      <c r="H33" s="18">
        <f t="shared" si="2"/>
        <v>729.50520633413907</v>
      </c>
      <c r="I33" s="38">
        <f t="shared" si="3"/>
        <v>0</v>
      </c>
      <c r="K33" s="37">
        <f t="shared" si="4"/>
        <v>0</v>
      </c>
    </row>
    <row r="34" spans="1:11" x14ac:dyDescent="0.2">
      <c r="A34" s="8">
        <v>43436</v>
      </c>
      <c r="B34" s="9">
        <v>0</v>
      </c>
      <c r="C34" s="9" t="str">
        <v>0</v>
      </c>
      <c r="D34" s="9" t="str">
        <v>0</v>
      </c>
      <c r="E34" s="18">
        <f t="shared" si="0"/>
        <v>0</v>
      </c>
      <c r="F34" s="9">
        <v>857.69384306307541</v>
      </c>
      <c r="G34" s="9">
        <f t="shared" si="1"/>
        <v>857.69384306307541</v>
      </c>
      <c r="H34" s="18">
        <f t="shared" si="2"/>
        <v>729.03976660361411</v>
      </c>
      <c r="I34" s="38">
        <f t="shared" si="3"/>
        <v>0</v>
      </c>
      <c r="K34" s="37">
        <f t="shared" si="4"/>
        <v>0</v>
      </c>
    </row>
    <row r="35" spans="1:11" x14ac:dyDescent="0.2">
      <c r="A35" s="8">
        <v>43436.041666666664</v>
      </c>
      <c r="B35" s="9">
        <v>0</v>
      </c>
      <c r="C35" s="9" t="str">
        <v>0</v>
      </c>
      <c r="D35" s="9" t="str">
        <v>0</v>
      </c>
      <c r="E35" s="18">
        <f t="shared" si="0"/>
        <v>0</v>
      </c>
      <c r="F35" s="9">
        <v>856.08256129712663</v>
      </c>
      <c r="G35" s="9">
        <f t="shared" si="1"/>
        <v>856.08256129712663</v>
      </c>
      <c r="H35" s="18">
        <f t="shared" si="2"/>
        <v>727.67017710255766</v>
      </c>
      <c r="I35" s="38">
        <f t="shared" si="3"/>
        <v>0</v>
      </c>
      <c r="K35" s="37">
        <f t="shared" si="4"/>
        <v>0</v>
      </c>
    </row>
    <row r="36" spans="1:11" x14ac:dyDescent="0.2">
      <c r="A36" s="8">
        <v>43436.083333333336</v>
      </c>
      <c r="B36" s="9">
        <v>0</v>
      </c>
      <c r="C36" s="9" t="str">
        <v>0</v>
      </c>
      <c r="D36" s="9" t="str">
        <v>0</v>
      </c>
      <c r="E36" s="18">
        <f t="shared" si="0"/>
        <v>0</v>
      </c>
      <c r="F36" s="9">
        <v>855.99900717732908</v>
      </c>
      <c r="G36" s="9">
        <f t="shared" si="1"/>
        <v>855.99900717732908</v>
      </c>
      <c r="H36" s="18">
        <f t="shared" si="2"/>
        <v>727.59915610072972</v>
      </c>
      <c r="I36" s="38">
        <f t="shared" si="3"/>
        <v>0</v>
      </c>
      <c r="K36" s="37">
        <f t="shared" si="4"/>
        <v>0</v>
      </c>
    </row>
    <row r="37" spans="1:11" x14ac:dyDescent="0.2">
      <c r="A37" s="8">
        <v>43436.125</v>
      </c>
      <c r="B37" s="9">
        <v>0</v>
      </c>
      <c r="C37" s="9" t="str">
        <v>0</v>
      </c>
      <c r="D37" s="9" t="str">
        <v>0</v>
      </c>
      <c r="E37" s="18">
        <f t="shared" si="0"/>
        <v>0</v>
      </c>
      <c r="F37" s="9">
        <v>856.24844493626358</v>
      </c>
      <c r="G37" s="9">
        <f t="shared" si="1"/>
        <v>856.24844493626358</v>
      </c>
      <c r="H37" s="18">
        <f t="shared" si="2"/>
        <v>727.81117819582403</v>
      </c>
      <c r="I37" s="38">
        <f t="shared" si="3"/>
        <v>0</v>
      </c>
      <c r="K37" s="37">
        <f t="shared" si="4"/>
        <v>0</v>
      </c>
    </row>
    <row r="38" spans="1:11" x14ac:dyDescent="0.2">
      <c r="A38" s="8">
        <v>43436.166666666664</v>
      </c>
      <c r="B38" s="9">
        <v>0</v>
      </c>
      <c r="C38" s="9" t="str">
        <v>0</v>
      </c>
      <c r="D38" s="9" t="str">
        <v>0</v>
      </c>
      <c r="E38" s="18">
        <f t="shared" si="0"/>
        <v>0</v>
      </c>
      <c r="F38" s="9">
        <v>856.0487331258397</v>
      </c>
      <c r="G38" s="9">
        <f t="shared" si="1"/>
        <v>856.0487331258397</v>
      </c>
      <c r="H38" s="18">
        <f t="shared" si="2"/>
        <v>727.6414231569637</v>
      </c>
      <c r="I38" s="38">
        <f t="shared" si="3"/>
        <v>0</v>
      </c>
      <c r="K38" s="37">
        <f t="shared" si="4"/>
        <v>0</v>
      </c>
    </row>
    <row r="39" spans="1:11" x14ac:dyDescent="0.2">
      <c r="A39" s="8">
        <v>43436.208333333336</v>
      </c>
      <c r="B39" s="9">
        <v>0</v>
      </c>
      <c r="C39" s="9" t="str">
        <v>0</v>
      </c>
      <c r="D39" s="9" t="str">
        <v>0</v>
      </c>
      <c r="E39" s="18">
        <f t="shared" si="0"/>
        <v>0</v>
      </c>
      <c r="F39" s="9">
        <v>856.0334224130894</v>
      </c>
      <c r="G39" s="9">
        <f t="shared" si="1"/>
        <v>856.0334224130894</v>
      </c>
      <c r="H39" s="18">
        <f t="shared" si="2"/>
        <v>727.62840905112591</v>
      </c>
      <c r="I39" s="38">
        <f t="shared" si="3"/>
        <v>0</v>
      </c>
      <c r="K39" s="37">
        <f t="shared" si="4"/>
        <v>0</v>
      </c>
    </row>
    <row r="40" spans="1:11" x14ac:dyDescent="0.2">
      <c r="A40" s="8">
        <v>43436.25</v>
      </c>
      <c r="B40" s="9">
        <v>0</v>
      </c>
      <c r="C40" s="9" t="str">
        <v>0</v>
      </c>
      <c r="D40" s="9" t="str">
        <v>0</v>
      </c>
      <c r="E40" s="18">
        <f t="shared" si="0"/>
        <v>0</v>
      </c>
      <c r="F40" s="9">
        <v>855.89483200079837</v>
      </c>
      <c r="G40" s="9">
        <f t="shared" si="1"/>
        <v>855.89483200079837</v>
      </c>
      <c r="H40" s="18">
        <f t="shared" si="2"/>
        <v>727.51060720067858</v>
      </c>
      <c r="I40" s="38">
        <f t="shared" si="3"/>
        <v>0</v>
      </c>
      <c r="K40" s="37">
        <f t="shared" si="4"/>
        <v>0</v>
      </c>
    </row>
    <row r="41" spans="1:11" x14ac:dyDescent="0.2">
      <c r="A41" s="8">
        <v>43436.291666666664</v>
      </c>
      <c r="B41" s="9">
        <v>0</v>
      </c>
      <c r="C41" s="9" t="str">
        <v>0</v>
      </c>
      <c r="D41" s="9" t="str">
        <v>0</v>
      </c>
      <c r="E41" s="18">
        <f t="shared" si="0"/>
        <v>0</v>
      </c>
      <c r="F41" s="9">
        <v>854.23390069434186</v>
      </c>
      <c r="G41" s="9">
        <f t="shared" si="1"/>
        <v>854.23390069434186</v>
      </c>
      <c r="H41" s="18">
        <f t="shared" si="2"/>
        <v>726.09881559019061</v>
      </c>
      <c r="I41" s="38">
        <f t="shared" si="3"/>
        <v>0</v>
      </c>
      <c r="K41" s="37">
        <f t="shared" si="4"/>
        <v>0</v>
      </c>
    </row>
    <row r="42" spans="1:11" x14ac:dyDescent="0.2">
      <c r="A42" s="8">
        <v>43436.333333333336</v>
      </c>
      <c r="B42" s="9">
        <v>0</v>
      </c>
      <c r="C42" s="9" t="str">
        <v>0</v>
      </c>
      <c r="D42" s="9" t="str">
        <v>0</v>
      </c>
      <c r="E42" s="18">
        <f t="shared" si="0"/>
        <v>0</v>
      </c>
      <c r="F42" s="9">
        <v>853.97305263483815</v>
      </c>
      <c r="G42" s="9">
        <f t="shared" si="1"/>
        <v>853.97305263483815</v>
      </c>
      <c r="H42" s="18">
        <f t="shared" si="2"/>
        <v>725.8770947396124</v>
      </c>
      <c r="I42" s="38">
        <f t="shared" si="3"/>
        <v>0</v>
      </c>
      <c r="K42" s="37">
        <f t="shared" si="4"/>
        <v>0</v>
      </c>
    </row>
    <row r="43" spans="1:11" x14ac:dyDescent="0.2">
      <c r="A43" s="8">
        <v>43436.375</v>
      </c>
      <c r="B43" s="9">
        <v>0</v>
      </c>
      <c r="C43" s="9" t="str">
        <v>0</v>
      </c>
      <c r="D43" s="9" t="str">
        <v>0</v>
      </c>
      <c r="E43" s="18">
        <f t="shared" si="0"/>
        <v>0</v>
      </c>
      <c r="F43" s="9">
        <v>854.34600016074648</v>
      </c>
      <c r="G43" s="9">
        <f t="shared" si="1"/>
        <v>854.34600016074648</v>
      </c>
      <c r="H43" s="18">
        <f t="shared" si="2"/>
        <v>726.19410013663446</v>
      </c>
      <c r="I43" s="38">
        <f t="shared" si="3"/>
        <v>0</v>
      </c>
      <c r="K43" s="37">
        <f t="shared" si="4"/>
        <v>0</v>
      </c>
    </row>
    <row r="44" spans="1:11" x14ac:dyDescent="0.2">
      <c r="A44" s="8">
        <v>43436.416666666664</v>
      </c>
      <c r="B44" s="9">
        <v>0</v>
      </c>
      <c r="C44" s="9" t="str">
        <v>0</v>
      </c>
      <c r="D44" s="9" t="str">
        <v>0</v>
      </c>
      <c r="E44" s="18">
        <f t="shared" si="0"/>
        <v>0</v>
      </c>
      <c r="F44" s="9">
        <v>853.16205761429228</v>
      </c>
      <c r="G44" s="9">
        <f t="shared" si="1"/>
        <v>853.16205761429228</v>
      </c>
      <c r="H44" s="18">
        <f t="shared" si="2"/>
        <v>725.18774897214837</v>
      </c>
      <c r="I44" s="38">
        <f t="shared" si="3"/>
        <v>0</v>
      </c>
      <c r="K44" s="37">
        <f t="shared" si="4"/>
        <v>0</v>
      </c>
    </row>
    <row r="45" spans="1:11" x14ac:dyDescent="0.2">
      <c r="A45" s="8">
        <v>43436.458333333336</v>
      </c>
      <c r="B45" s="9">
        <v>0</v>
      </c>
      <c r="C45" s="9" t="str">
        <v>0</v>
      </c>
      <c r="D45" s="9" t="str">
        <v>0</v>
      </c>
      <c r="E45" s="18">
        <f t="shared" si="0"/>
        <v>0</v>
      </c>
      <c r="F45" s="9">
        <v>852.46047512217842</v>
      </c>
      <c r="G45" s="9">
        <f t="shared" si="1"/>
        <v>852.46047512217842</v>
      </c>
      <c r="H45" s="18">
        <f t="shared" si="2"/>
        <v>724.5914038538516</v>
      </c>
      <c r="I45" s="38">
        <f t="shared" si="3"/>
        <v>0</v>
      </c>
      <c r="K45" s="37">
        <f t="shared" si="4"/>
        <v>0</v>
      </c>
    </row>
    <row r="46" spans="1:11" x14ac:dyDescent="0.2">
      <c r="A46" s="8">
        <v>43436.5</v>
      </c>
      <c r="B46" s="9">
        <v>0</v>
      </c>
      <c r="C46" s="9" t="str">
        <v>0</v>
      </c>
      <c r="D46" s="9" t="str">
        <v>0</v>
      </c>
      <c r="E46" s="18">
        <f t="shared" si="0"/>
        <v>0</v>
      </c>
      <c r="F46" s="9">
        <v>851.69590304428891</v>
      </c>
      <c r="G46" s="9">
        <f t="shared" si="1"/>
        <v>851.69590304428891</v>
      </c>
      <c r="H46" s="18">
        <f t="shared" si="2"/>
        <v>723.94151758764554</v>
      </c>
      <c r="I46" s="38">
        <f t="shared" si="3"/>
        <v>0</v>
      </c>
      <c r="K46" s="37">
        <f t="shared" si="4"/>
        <v>0</v>
      </c>
    </row>
    <row r="47" spans="1:11" x14ac:dyDescent="0.2">
      <c r="A47" s="8">
        <v>43436.541666666664</v>
      </c>
      <c r="B47" s="9">
        <v>0</v>
      </c>
      <c r="C47" s="9" t="str">
        <v>0</v>
      </c>
      <c r="D47" s="9" t="str">
        <v>0</v>
      </c>
      <c r="E47" s="18">
        <f t="shared" si="0"/>
        <v>0</v>
      </c>
      <c r="F47" s="9">
        <v>851.55723702731723</v>
      </c>
      <c r="G47" s="9">
        <f t="shared" si="1"/>
        <v>851.55723702731723</v>
      </c>
      <c r="H47" s="18">
        <f t="shared" si="2"/>
        <v>723.82365147321957</v>
      </c>
      <c r="I47" s="38">
        <f t="shared" si="3"/>
        <v>0</v>
      </c>
      <c r="K47" s="37">
        <f t="shared" si="4"/>
        <v>0</v>
      </c>
    </row>
    <row r="48" spans="1:11" x14ac:dyDescent="0.2">
      <c r="A48" s="8">
        <v>43436.583333333336</v>
      </c>
      <c r="B48" s="9">
        <v>0</v>
      </c>
      <c r="C48" s="9" t="str">
        <v>0</v>
      </c>
      <c r="D48" s="9" t="str">
        <v>0</v>
      </c>
      <c r="E48" s="18">
        <f t="shared" si="0"/>
        <v>0</v>
      </c>
      <c r="F48" s="9">
        <v>852.11623862730107</v>
      </c>
      <c r="G48" s="9">
        <f t="shared" si="1"/>
        <v>852.11623862730107</v>
      </c>
      <c r="H48" s="18">
        <f t="shared" si="2"/>
        <v>724.29880283320585</v>
      </c>
      <c r="I48" s="38">
        <f t="shared" si="3"/>
        <v>0</v>
      </c>
      <c r="K48" s="37">
        <f t="shared" si="4"/>
        <v>0</v>
      </c>
    </row>
    <row r="49" spans="1:11" x14ac:dyDescent="0.2">
      <c r="A49" s="8">
        <v>43436.625</v>
      </c>
      <c r="B49" s="9">
        <v>0</v>
      </c>
      <c r="C49" s="9" t="str">
        <v>0</v>
      </c>
      <c r="D49" s="9" t="str">
        <v>0</v>
      </c>
      <c r="E49" s="18">
        <f t="shared" si="0"/>
        <v>0</v>
      </c>
      <c r="F49" s="9">
        <v>851.67048392916433</v>
      </c>
      <c r="G49" s="9">
        <f t="shared" si="1"/>
        <v>851.67048392916433</v>
      </c>
      <c r="H49" s="18">
        <f t="shared" si="2"/>
        <v>723.91991133978968</v>
      </c>
      <c r="I49" s="38">
        <f t="shared" si="3"/>
        <v>0</v>
      </c>
      <c r="K49" s="37">
        <f t="shared" si="4"/>
        <v>0</v>
      </c>
    </row>
    <row r="50" spans="1:11" x14ac:dyDescent="0.2">
      <c r="A50" s="8">
        <v>43436.666666666664</v>
      </c>
      <c r="B50" s="9">
        <v>0</v>
      </c>
      <c r="C50" s="9" t="str">
        <v>0</v>
      </c>
      <c r="D50" s="9" t="str">
        <v>0</v>
      </c>
      <c r="E50" s="18">
        <f t="shared" si="0"/>
        <v>0</v>
      </c>
      <c r="F50" s="9">
        <v>851.43092173187915</v>
      </c>
      <c r="G50" s="9">
        <f t="shared" si="1"/>
        <v>851.43092173187915</v>
      </c>
      <c r="H50" s="18">
        <f t="shared" si="2"/>
        <v>723.7162834720973</v>
      </c>
      <c r="I50" s="38">
        <f t="shared" si="3"/>
        <v>0</v>
      </c>
      <c r="K50" s="37">
        <f t="shared" si="4"/>
        <v>0</v>
      </c>
    </row>
    <row r="51" spans="1:11" x14ac:dyDescent="0.2">
      <c r="A51" s="8">
        <v>43436.708333333336</v>
      </c>
      <c r="B51" s="9">
        <v>0</v>
      </c>
      <c r="C51" s="9" t="str">
        <v>0</v>
      </c>
      <c r="D51" s="9" t="str">
        <v>0</v>
      </c>
      <c r="E51" s="18">
        <f t="shared" si="0"/>
        <v>0</v>
      </c>
      <c r="F51" s="9">
        <v>852.46250525113533</v>
      </c>
      <c r="G51" s="9">
        <f t="shared" si="1"/>
        <v>852.46250525113533</v>
      </c>
      <c r="H51" s="18">
        <f t="shared" si="2"/>
        <v>724.59312946346506</v>
      </c>
      <c r="I51" s="38">
        <f t="shared" si="3"/>
        <v>0</v>
      </c>
      <c r="K51" s="37">
        <f t="shared" si="4"/>
        <v>0</v>
      </c>
    </row>
    <row r="52" spans="1:11" x14ac:dyDescent="0.2">
      <c r="A52" s="8">
        <v>43436.75</v>
      </c>
      <c r="B52" s="9">
        <v>0</v>
      </c>
      <c r="C52" s="9" t="str">
        <v>0</v>
      </c>
      <c r="D52" s="9" t="str">
        <v>0</v>
      </c>
      <c r="E52" s="18">
        <f t="shared" si="0"/>
        <v>0</v>
      </c>
      <c r="F52" s="9">
        <v>852.30490633639715</v>
      </c>
      <c r="G52" s="9">
        <f t="shared" si="1"/>
        <v>852.30490633639715</v>
      </c>
      <c r="H52" s="18">
        <f t="shared" si="2"/>
        <v>724.45917038593757</v>
      </c>
      <c r="I52" s="38">
        <f t="shared" si="3"/>
        <v>0</v>
      </c>
      <c r="K52" s="37">
        <f t="shared" si="4"/>
        <v>0</v>
      </c>
    </row>
    <row r="53" spans="1:11" x14ac:dyDescent="0.2">
      <c r="A53" s="8">
        <v>43436.791666666664</v>
      </c>
      <c r="B53" s="9">
        <v>0</v>
      </c>
      <c r="C53" s="9" t="str">
        <v>0</v>
      </c>
      <c r="D53" s="9" t="str">
        <v>0</v>
      </c>
      <c r="E53" s="18">
        <f t="shared" si="0"/>
        <v>0</v>
      </c>
      <c r="F53" s="9">
        <v>852.89181089794909</v>
      </c>
      <c r="G53" s="9">
        <f t="shared" si="1"/>
        <v>852.89181089794909</v>
      </c>
      <c r="H53" s="18">
        <f t="shared" si="2"/>
        <v>724.95803926325675</v>
      </c>
      <c r="I53" s="38">
        <f t="shared" si="3"/>
        <v>0</v>
      </c>
      <c r="K53" s="37">
        <f t="shared" si="4"/>
        <v>0</v>
      </c>
    </row>
    <row r="54" spans="1:11" x14ac:dyDescent="0.2">
      <c r="A54" s="8">
        <v>43436.833333333336</v>
      </c>
      <c r="B54" s="9">
        <v>0</v>
      </c>
      <c r="C54" s="9" t="str">
        <v>0</v>
      </c>
      <c r="D54" s="9" t="str">
        <v>0</v>
      </c>
      <c r="E54" s="18">
        <f t="shared" si="0"/>
        <v>0</v>
      </c>
      <c r="F54" s="9">
        <v>852.26687712320177</v>
      </c>
      <c r="G54" s="9">
        <f t="shared" si="1"/>
        <v>852.26687712320177</v>
      </c>
      <c r="H54" s="18">
        <f t="shared" si="2"/>
        <v>724.42684555472147</v>
      </c>
      <c r="I54" s="38">
        <f t="shared" si="3"/>
        <v>0</v>
      </c>
      <c r="K54" s="37">
        <f t="shared" si="4"/>
        <v>0</v>
      </c>
    </row>
    <row r="55" spans="1:11" x14ac:dyDescent="0.2">
      <c r="A55" s="8">
        <v>43436.875</v>
      </c>
      <c r="B55" s="9">
        <v>0</v>
      </c>
      <c r="C55" s="9" t="str">
        <v>0</v>
      </c>
      <c r="D55" s="9" t="str">
        <v>0</v>
      </c>
      <c r="E55" s="18">
        <f t="shared" si="0"/>
        <v>0</v>
      </c>
      <c r="F55" s="9">
        <v>853.51329141934218</v>
      </c>
      <c r="G55" s="9">
        <f t="shared" si="1"/>
        <v>853.51329141934218</v>
      </c>
      <c r="H55" s="18">
        <f t="shared" si="2"/>
        <v>725.48629770644084</v>
      </c>
      <c r="I55" s="38">
        <f t="shared" si="3"/>
        <v>0</v>
      </c>
      <c r="K55" s="37">
        <f t="shared" si="4"/>
        <v>0</v>
      </c>
    </row>
    <row r="56" spans="1:11" x14ac:dyDescent="0.2">
      <c r="A56" s="8">
        <v>43436.916666666664</v>
      </c>
      <c r="B56" s="9">
        <v>0</v>
      </c>
      <c r="C56" s="9" t="str">
        <v>0</v>
      </c>
      <c r="D56" s="9" t="str">
        <v>0</v>
      </c>
      <c r="E56" s="18">
        <f t="shared" si="0"/>
        <v>0</v>
      </c>
      <c r="F56" s="9">
        <v>853.28255194427891</v>
      </c>
      <c r="G56" s="9">
        <f t="shared" si="1"/>
        <v>853.28255194427891</v>
      </c>
      <c r="H56" s="18">
        <f t="shared" si="2"/>
        <v>725.29016915263708</v>
      </c>
      <c r="I56" s="38">
        <f t="shared" si="3"/>
        <v>0</v>
      </c>
      <c r="K56" s="37">
        <f t="shared" si="4"/>
        <v>0</v>
      </c>
    </row>
    <row r="57" spans="1:11" x14ac:dyDescent="0.2">
      <c r="A57" s="8">
        <v>43436.958333333336</v>
      </c>
      <c r="B57" s="9">
        <v>0</v>
      </c>
      <c r="C57" s="9" t="str">
        <v>0</v>
      </c>
      <c r="D57" s="9" t="str">
        <v>0</v>
      </c>
      <c r="E57" s="18">
        <f t="shared" si="0"/>
        <v>0</v>
      </c>
      <c r="F57" s="9">
        <v>852.88342212112752</v>
      </c>
      <c r="G57" s="9">
        <f t="shared" si="1"/>
        <v>852.88342212112752</v>
      </c>
      <c r="H57" s="18">
        <f t="shared" si="2"/>
        <v>724.95090880295834</v>
      </c>
      <c r="I57" s="38">
        <f t="shared" si="3"/>
        <v>0</v>
      </c>
      <c r="K57" s="37">
        <f t="shared" si="4"/>
        <v>0</v>
      </c>
    </row>
    <row r="58" spans="1:11" x14ac:dyDescent="0.2">
      <c r="A58" s="8">
        <v>43437</v>
      </c>
      <c r="B58" s="9">
        <v>0</v>
      </c>
      <c r="C58" s="9" t="str">
        <v>0</v>
      </c>
      <c r="D58" s="9" t="str">
        <v>0</v>
      </c>
      <c r="E58" s="18">
        <f t="shared" si="0"/>
        <v>0</v>
      </c>
      <c r="F58" s="9">
        <v>858.87289708729134</v>
      </c>
      <c r="G58" s="9">
        <f t="shared" si="1"/>
        <v>858.87289708729134</v>
      </c>
      <c r="H58" s="18">
        <f t="shared" si="2"/>
        <v>730.04196252419763</v>
      </c>
      <c r="I58" s="38">
        <f t="shared" si="3"/>
        <v>0</v>
      </c>
      <c r="K58" s="37">
        <f t="shared" si="4"/>
        <v>0</v>
      </c>
    </row>
    <row r="59" spans="1:11" x14ac:dyDescent="0.2">
      <c r="A59" s="8">
        <v>43437.041666666664</v>
      </c>
      <c r="B59" s="9">
        <v>0</v>
      </c>
      <c r="C59" s="9" t="str">
        <v>0</v>
      </c>
      <c r="D59" s="9" t="str">
        <v>0</v>
      </c>
      <c r="E59" s="18">
        <f t="shared" si="0"/>
        <v>0</v>
      </c>
      <c r="F59" s="9">
        <v>859.52262983181254</v>
      </c>
      <c r="G59" s="9">
        <f t="shared" si="1"/>
        <v>859.52262983181254</v>
      </c>
      <c r="H59" s="18">
        <f t="shared" si="2"/>
        <v>730.59423535704059</v>
      </c>
      <c r="I59" s="38">
        <f t="shared" si="3"/>
        <v>0</v>
      </c>
      <c r="K59" s="37">
        <f t="shared" si="4"/>
        <v>0</v>
      </c>
    </row>
    <row r="60" spans="1:11" x14ac:dyDescent="0.2">
      <c r="A60" s="8">
        <v>43437.083333333336</v>
      </c>
      <c r="B60" s="9">
        <v>0</v>
      </c>
      <c r="C60" s="9" t="str">
        <v>0</v>
      </c>
      <c r="D60" s="9" t="str">
        <v>0</v>
      </c>
      <c r="E60" s="18">
        <f t="shared" si="0"/>
        <v>0</v>
      </c>
      <c r="F60" s="9">
        <v>859.86675098468163</v>
      </c>
      <c r="G60" s="9">
        <f t="shared" si="1"/>
        <v>859.86675098468163</v>
      </c>
      <c r="H60" s="18">
        <f t="shared" si="2"/>
        <v>730.88673833697942</v>
      </c>
      <c r="I60" s="38">
        <f t="shared" si="3"/>
        <v>0</v>
      </c>
      <c r="K60" s="37">
        <f t="shared" si="4"/>
        <v>0</v>
      </c>
    </row>
    <row r="61" spans="1:11" x14ac:dyDescent="0.2">
      <c r="A61" s="8">
        <v>43437.125</v>
      </c>
      <c r="B61" s="9">
        <v>0</v>
      </c>
      <c r="C61" s="9" t="str">
        <v>0</v>
      </c>
      <c r="D61" s="9" t="str">
        <v>0</v>
      </c>
      <c r="E61" s="18">
        <f t="shared" si="0"/>
        <v>0</v>
      </c>
      <c r="F61" s="9">
        <v>859.79404012906548</v>
      </c>
      <c r="G61" s="9">
        <f t="shared" si="1"/>
        <v>859.79404012906548</v>
      </c>
      <c r="H61" s="18">
        <f t="shared" si="2"/>
        <v>730.82493410970562</v>
      </c>
      <c r="I61" s="38">
        <f t="shared" si="3"/>
        <v>0</v>
      </c>
      <c r="K61" s="37">
        <f t="shared" si="4"/>
        <v>0</v>
      </c>
    </row>
    <row r="62" spans="1:11" x14ac:dyDescent="0.2">
      <c r="A62" s="8">
        <v>43437.166666666664</v>
      </c>
      <c r="B62" s="9">
        <v>0</v>
      </c>
      <c r="C62" s="9" t="str">
        <v>0</v>
      </c>
      <c r="D62" s="9" t="str">
        <v>0</v>
      </c>
      <c r="E62" s="18">
        <f t="shared" si="0"/>
        <v>0</v>
      </c>
      <c r="F62" s="9">
        <v>859.14409990669822</v>
      </c>
      <c r="G62" s="9">
        <f t="shared" si="1"/>
        <v>859.14409990669822</v>
      </c>
      <c r="H62" s="18">
        <f t="shared" si="2"/>
        <v>730.2724849206935</v>
      </c>
      <c r="I62" s="38">
        <f t="shared" si="3"/>
        <v>0</v>
      </c>
      <c r="K62" s="37">
        <f t="shared" si="4"/>
        <v>0</v>
      </c>
    </row>
    <row r="63" spans="1:11" x14ac:dyDescent="0.2">
      <c r="A63" s="8">
        <v>43437.208333333336</v>
      </c>
      <c r="B63" s="9">
        <v>0</v>
      </c>
      <c r="C63" s="9" t="str">
        <v>0</v>
      </c>
      <c r="D63" s="9" t="str">
        <v>0</v>
      </c>
      <c r="E63" s="18">
        <f t="shared" si="0"/>
        <v>0</v>
      </c>
      <c r="F63" s="9">
        <v>859.60038128822578</v>
      </c>
      <c r="G63" s="9">
        <f t="shared" si="1"/>
        <v>859.60038128822578</v>
      </c>
      <c r="H63" s="18">
        <f t="shared" si="2"/>
        <v>730.66032409499189</v>
      </c>
      <c r="I63" s="38">
        <f t="shared" si="3"/>
        <v>0</v>
      </c>
      <c r="K63" s="37">
        <f t="shared" si="4"/>
        <v>0</v>
      </c>
    </row>
    <row r="64" spans="1:11" x14ac:dyDescent="0.2">
      <c r="A64" s="8">
        <v>43437.25</v>
      </c>
      <c r="B64" s="9">
        <v>0</v>
      </c>
      <c r="C64" s="9" t="str">
        <v>0</v>
      </c>
      <c r="D64" s="9" t="str">
        <v>0</v>
      </c>
      <c r="E64" s="18">
        <f t="shared" si="0"/>
        <v>0</v>
      </c>
      <c r="F64" s="9">
        <v>861.0542340354865</v>
      </c>
      <c r="G64" s="9">
        <f t="shared" si="1"/>
        <v>861.0542340354865</v>
      </c>
      <c r="H64" s="18">
        <f t="shared" si="2"/>
        <v>731.89609893016348</v>
      </c>
      <c r="I64" s="38">
        <f t="shared" si="3"/>
        <v>0</v>
      </c>
      <c r="K64" s="37">
        <f t="shared" si="4"/>
        <v>0</v>
      </c>
    </row>
    <row r="65" spans="1:11" x14ac:dyDescent="0.2">
      <c r="A65" s="8">
        <v>43437.291666666664</v>
      </c>
      <c r="B65" s="9">
        <v>0</v>
      </c>
      <c r="C65" s="9" t="str">
        <v>0</v>
      </c>
      <c r="D65" s="9" t="str">
        <v>0</v>
      </c>
      <c r="E65" s="18">
        <f t="shared" si="0"/>
        <v>0</v>
      </c>
      <c r="F65" s="9">
        <v>860.60565891494866</v>
      </c>
      <c r="G65" s="9">
        <f t="shared" si="1"/>
        <v>860.60565891494866</v>
      </c>
      <c r="H65" s="18">
        <f t="shared" si="2"/>
        <v>731.51481007770633</v>
      </c>
      <c r="I65" s="38">
        <f t="shared" si="3"/>
        <v>0</v>
      </c>
      <c r="K65" s="37">
        <f t="shared" si="4"/>
        <v>0</v>
      </c>
    </row>
    <row r="66" spans="1:11" x14ac:dyDescent="0.2">
      <c r="A66" s="8">
        <v>43437.333333333336</v>
      </c>
      <c r="B66" s="9">
        <v>0</v>
      </c>
      <c r="C66" s="9" t="str">
        <v>0</v>
      </c>
      <c r="D66" s="9" t="str">
        <v>0</v>
      </c>
      <c r="E66" s="18">
        <f t="shared" si="0"/>
        <v>0</v>
      </c>
      <c r="F66" s="9">
        <v>860.78376814527178</v>
      </c>
      <c r="G66" s="9">
        <f t="shared" si="1"/>
        <v>860.78376814527178</v>
      </c>
      <c r="H66" s="18">
        <f t="shared" si="2"/>
        <v>731.66620292348102</v>
      </c>
      <c r="I66" s="38">
        <f t="shared" si="3"/>
        <v>0</v>
      </c>
      <c r="K66" s="37">
        <f t="shared" si="4"/>
        <v>0</v>
      </c>
    </row>
    <row r="67" spans="1:11" x14ac:dyDescent="0.2">
      <c r="A67" s="8">
        <v>43437.375</v>
      </c>
      <c r="B67" s="9">
        <v>0</v>
      </c>
      <c r="C67" s="9" t="str">
        <v>0</v>
      </c>
      <c r="D67" s="9" t="str">
        <v>0</v>
      </c>
      <c r="E67" s="18">
        <f t="shared" si="0"/>
        <v>0</v>
      </c>
      <c r="F67" s="9">
        <v>861.05633431067872</v>
      </c>
      <c r="G67" s="9">
        <f t="shared" si="1"/>
        <v>861.05633431067872</v>
      </c>
      <c r="H67" s="18">
        <f t="shared" si="2"/>
        <v>731.89788416407691</v>
      </c>
      <c r="I67" s="38">
        <f t="shared" si="3"/>
        <v>0</v>
      </c>
      <c r="K67" s="37">
        <f t="shared" si="4"/>
        <v>0</v>
      </c>
    </row>
    <row r="68" spans="1:11" x14ac:dyDescent="0.2">
      <c r="A68" s="8">
        <v>43437.416666666664</v>
      </c>
      <c r="B68" s="9">
        <v>0</v>
      </c>
      <c r="C68" s="9" t="str">
        <v>0</v>
      </c>
      <c r="D68" s="9" t="str">
        <v>0</v>
      </c>
      <c r="E68" s="18">
        <f t="shared" si="0"/>
        <v>0</v>
      </c>
      <c r="F68" s="9">
        <v>855.73872553563672</v>
      </c>
      <c r="G68" s="9">
        <f t="shared" si="1"/>
        <v>855.73872553563672</v>
      </c>
      <c r="H68" s="18">
        <f t="shared" si="2"/>
        <v>727.37791670529123</v>
      </c>
      <c r="I68" s="38">
        <f t="shared" si="3"/>
        <v>0</v>
      </c>
      <c r="K68" s="37">
        <f t="shared" si="4"/>
        <v>0</v>
      </c>
    </row>
    <row r="69" spans="1:11" x14ac:dyDescent="0.2">
      <c r="A69" s="8">
        <v>43437.458333333336</v>
      </c>
      <c r="B69" s="9">
        <v>0</v>
      </c>
      <c r="C69" s="9" t="str">
        <v>0</v>
      </c>
      <c r="D69" s="9" t="str">
        <v>0</v>
      </c>
      <c r="E69" s="18">
        <f t="shared" si="0"/>
        <v>0</v>
      </c>
      <c r="F69" s="9">
        <v>847.84823232274402</v>
      </c>
      <c r="G69" s="9">
        <f t="shared" si="1"/>
        <v>847.84823232274402</v>
      </c>
      <c r="H69" s="18">
        <f t="shared" si="2"/>
        <v>720.67099747433235</v>
      </c>
      <c r="I69" s="38">
        <f t="shared" si="3"/>
        <v>0</v>
      </c>
      <c r="K69" s="37">
        <f t="shared" si="4"/>
        <v>0</v>
      </c>
    </row>
    <row r="70" spans="1:11" x14ac:dyDescent="0.2">
      <c r="A70" s="8">
        <v>43437.5</v>
      </c>
      <c r="B70" s="9">
        <v>0</v>
      </c>
      <c r="C70" s="9" t="str">
        <v>0</v>
      </c>
      <c r="D70" s="9" t="str">
        <v>0</v>
      </c>
      <c r="E70" s="18">
        <f t="shared" si="0"/>
        <v>0</v>
      </c>
      <c r="F70" s="9">
        <v>848.27801149086145</v>
      </c>
      <c r="G70" s="9">
        <f t="shared" si="1"/>
        <v>848.27801149086145</v>
      </c>
      <c r="H70" s="18">
        <f t="shared" si="2"/>
        <v>721.03630976723218</v>
      </c>
      <c r="I70" s="38">
        <f t="shared" si="3"/>
        <v>0</v>
      </c>
      <c r="K70" s="37">
        <f t="shared" si="4"/>
        <v>0</v>
      </c>
    </row>
    <row r="71" spans="1:11" x14ac:dyDescent="0.2">
      <c r="A71" s="8">
        <v>43437.541666666664</v>
      </c>
      <c r="B71" s="9">
        <v>0</v>
      </c>
      <c r="C71" s="9" t="str">
        <v>0</v>
      </c>
      <c r="D71" s="9" t="str">
        <v>0</v>
      </c>
      <c r="E71" s="18">
        <f t="shared" si="0"/>
        <v>0</v>
      </c>
      <c r="F71" s="9">
        <v>848.9483803769325</v>
      </c>
      <c r="G71" s="9">
        <f t="shared" si="1"/>
        <v>848.9483803769325</v>
      </c>
      <c r="H71" s="18">
        <f t="shared" si="2"/>
        <v>721.60612332039261</v>
      </c>
      <c r="I71" s="38">
        <f t="shared" si="3"/>
        <v>0</v>
      </c>
      <c r="K71" s="37">
        <f t="shared" si="4"/>
        <v>0</v>
      </c>
    </row>
    <row r="72" spans="1:11" x14ac:dyDescent="0.2">
      <c r="A72" s="8">
        <v>43437.583333333336</v>
      </c>
      <c r="B72" s="9">
        <v>0</v>
      </c>
      <c r="C72" s="9" t="str">
        <v>0</v>
      </c>
      <c r="D72" s="9" t="str">
        <v>0</v>
      </c>
      <c r="E72" s="18">
        <f t="shared" si="0"/>
        <v>0</v>
      </c>
      <c r="F72" s="9">
        <v>849.54491627160792</v>
      </c>
      <c r="G72" s="9">
        <f t="shared" si="1"/>
        <v>849.54491627160792</v>
      </c>
      <c r="H72" s="18">
        <f t="shared" si="2"/>
        <v>722.11317883086667</v>
      </c>
      <c r="I72" s="38">
        <f t="shared" si="3"/>
        <v>0</v>
      </c>
      <c r="K72" s="37">
        <f t="shared" si="4"/>
        <v>0</v>
      </c>
    </row>
    <row r="73" spans="1:11" x14ac:dyDescent="0.2">
      <c r="A73" s="8">
        <v>43437.625</v>
      </c>
      <c r="B73" s="9">
        <v>0</v>
      </c>
      <c r="C73" s="9" t="str">
        <v>0</v>
      </c>
      <c r="D73" s="9" t="str">
        <v>0</v>
      </c>
      <c r="E73" s="18">
        <f t="shared" si="0"/>
        <v>0</v>
      </c>
      <c r="F73" s="9">
        <v>843.26665478292364</v>
      </c>
      <c r="G73" s="9">
        <f t="shared" si="1"/>
        <v>843.26665478292364</v>
      </c>
      <c r="H73" s="18">
        <f t="shared" si="2"/>
        <v>716.77665656548504</v>
      </c>
      <c r="I73" s="38">
        <f t="shared" si="3"/>
        <v>0</v>
      </c>
      <c r="K73" s="37">
        <f t="shared" si="4"/>
        <v>0</v>
      </c>
    </row>
    <row r="74" spans="1:11" x14ac:dyDescent="0.2">
      <c r="A74" s="8">
        <v>43437.666666666664</v>
      </c>
      <c r="B74" s="9">
        <v>0</v>
      </c>
      <c r="C74" s="9" t="str">
        <v>0</v>
      </c>
      <c r="D74" s="9" t="str">
        <v>1</v>
      </c>
      <c r="E74" s="18">
        <f t="shared" si="0"/>
        <v>0</v>
      </c>
      <c r="F74" s="9">
        <v>830.3086583460647</v>
      </c>
      <c r="G74" s="9">
        <f t="shared" si="1"/>
        <v>830.3086583460647</v>
      </c>
      <c r="H74" s="18">
        <f t="shared" si="2"/>
        <v>705.76235959415499</v>
      </c>
      <c r="I74" s="38">
        <f t="shared" si="3"/>
        <v>0</v>
      </c>
      <c r="K74" s="37">
        <f t="shared" si="4"/>
        <v>0</v>
      </c>
    </row>
    <row r="75" spans="1:11" x14ac:dyDescent="0.2">
      <c r="A75" s="8">
        <v>43437.708333333336</v>
      </c>
      <c r="B75" s="9">
        <v>0</v>
      </c>
      <c r="C75" s="9" t="str">
        <v>0</v>
      </c>
      <c r="D75" s="9" t="str">
        <v>1</v>
      </c>
      <c r="E75" s="18">
        <f t="shared" ref="E75:E138" si="5">IF(B75&gt;10,87500*(C75+D75),0)</f>
        <v>0</v>
      </c>
      <c r="F75" s="9">
        <v>832.14334065349306</v>
      </c>
      <c r="G75" s="9">
        <f t="shared" ref="G75:G138" si="6">IF(OR(F75&gt;$G$8,F75&lt;$G$7),F74,F75)</f>
        <v>832.14334065349306</v>
      </c>
      <c r="H75" s="18">
        <f t="shared" ref="H75:H138" si="7">+G75*0.85</f>
        <v>707.32183955546907</v>
      </c>
      <c r="I75" s="38">
        <f t="shared" ref="I75:I138" si="8">($E$5*E75/100)*AVERAGE($H$10,$H$729)*60*8.34/1000000</f>
        <v>0</v>
      </c>
      <c r="K75" s="37">
        <f t="shared" ref="K75:K138" si="9">IF(E75&gt;10,1,0)</f>
        <v>0</v>
      </c>
    </row>
    <row r="76" spans="1:11" x14ac:dyDescent="0.2">
      <c r="A76" s="8">
        <v>43437.75</v>
      </c>
      <c r="B76" s="9">
        <v>0</v>
      </c>
      <c r="C76" s="9" t="str">
        <v>0</v>
      </c>
      <c r="D76" s="9" t="str">
        <v>1</v>
      </c>
      <c r="E76" s="18">
        <f t="shared" si="5"/>
        <v>0</v>
      </c>
      <c r="F76" s="9">
        <v>841.78031350287972</v>
      </c>
      <c r="G76" s="9">
        <f t="shared" si="6"/>
        <v>841.78031350287972</v>
      </c>
      <c r="H76" s="18">
        <f t="shared" si="7"/>
        <v>715.5132664774477</v>
      </c>
      <c r="I76" s="38">
        <f t="shared" si="8"/>
        <v>0</v>
      </c>
      <c r="K76" s="37">
        <f t="shared" si="9"/>
        <v>0</v>
      </c>
    </row>
    <row r="77" spans="1:11" x14ac:dyDescent="0.2">
      <c r="A77" s="8">
        <v>43437.791666666664</v>
      </c>
      <c r="B77" s="9">
        <v>0</v>
      </c>
      <c r="C77" s="9" t="str">
        <v>0</v>
      </c>
      <c r="D77" s="9" t="str">
        <v>1</v>
      </c>
      <c r="E77" s="18">
        <f t="shared" si="5"/>
        <v>0</v>
      </c>
      <c r="F77" s="9">
        <v>854.34882740274873</v>
      </c>
      <c r="G77" s="9">
        <f t="shared" si="6"/>
        <v>854.34882740274873</v>
      </c>
      <c r="H77" s="18">
        <f t="shared" si="7"/>
        <v>726.19650329233639</v>
      </c>
      <c r="I77" s="38">
        <f t="shared" si="8"/>
        <v>0</v>
      </c>
      <c r="K77" s="37">
        <f t="shared" si="9"/>
        <v>0</v>
      </c>
    </row>
    <row r="78" spans="1:11" x14ac:dyDescent="0.2">
      <c r="A78" s="8">
        <v>43437.833333333336</v>
      </c>
      <c r="B78" s="9">
        <v>0</v>
      </c>
      <c r="C78" s="9" t="str">
        <v>0</v>
      </c>
      <c r="D78" s="9" t="str">
        <v>1</v>
      </c>
      <c r="E78" s="18">
        <f t="shared" si="5"/>
        <v>0</v>
      </c>
      <c r="F78" s="9">
        <v>862.17264648543312</v>
      </c>
      <c r="G78" s="9">
        <f t="shared" si="6"/>
        <v>862.17264648543312</v>
      </c>
      <c r="H78" s="18">
        <f t="shared" si="7"/>
        <v>732.84674951261809</v>
      </c>
      <c r="I78" s="38">
        <f t="shared" si="8"/>
        <v>0</v>
      </c>
      <c r="K78" s="37">
        <f t="shared" si="9"/>
        <v>0</v>
      </c>
    </row>
    <row r="79" spans="1:11" x14ac:dyDescent="0.2">
      <c r="A79" s="8">
        <v>43437.875</v>
      </c>
      <c r="B79" s="9">
        <v>0</v>
      </c>
      <c r="C79" s="9" t="str">
        <v>0</v>
      </c>
      <c r="D79" s="9" t="str">
        <v>1</v>
      </c>
      <c r="E79" s="18">
        <f t="shared" si="5"/>
        <v>0</v>
      </c>
      <c r="F79" s="9">
        <v>868.32452038093368</v>
      </c>
      <c r="G79" s="9">
        <f t="shared" si="6"/>
        <v>868.32452038093368</v>
      </c>
      <c r="H79" s="18">
        <f t="shared" si="7"/>
        <v>738.07584232379361</v>
      </c>
      <c r="I79" s="38">
        <f t="shared" si="8"/>
        <v>0</v>
      </c>
      <c r="K79" s="37">
        <f t="shared" si="9"/>
        <v>0</v>
      </c>
    </row>
    <row r="80" spans="1:11" x14ac:dyDescent="0.2">
      <c r="A80" s="8">
        <v>43437.916666666664</v>
      </c>
      <c r="B80" s="9">
        <v>0</v>
      </c>
      <c r="C80" s="9" t="str">
        <v>0</v>
      </c>
      <c r="D80" s="9" t="str">
        <v>1</v>
      </c>
      <c r="E80" s="18">
        <f t="shared" si="5"/>
        <v>0</v>
      </c>
      <c r="F80" s="9">
        <v>872.25055492688875</v>
      </c>
      <c r="G80" s="9">
        <f t="shared" si="6"/>
        <v>872.25055492688875</v>
      </c>
      <c r="H80" s="18">
        <f t="shared" si="7"/>
        <v>741.41297168785547</v>
      </c>
      <c r="I80" s="38">
        <f t="shared" si="8"/>
        <v>0</v>
      </c>
      <c r="K80" s="37">
        <f t="shared" si="9"/>
        <v>0</v>
      </c>
    </row>
    <row r="81" spans="1:11" x14ac:dyDescent="0.2">
      <c r="A81" s="8">
        <v>43437.958333333336</v>
      </c>
      <c r="B81" s="9">
        <v>0</v>
      </c>
      <c r="C81" s="9" t="str">
        <v>0</v>
      </c>
      <c r="D81" s="9" t="str">
        <v>1</v>
      </c>
      <c r="E81" s="18">
        <f t="shared" si="5"/>
        <v>0</v>
      </c>
      <c r="F81" s="9">
        <v>876.74500977591174</v>
      </c>
      <c r="G81" s="9">
        <f t="shared" si="6"/>
        <v>876.74500977591174</v>
      </c>
      <c r="H81" s="18">
        <f t="shared" si="7"/>
        <v>745.23325830952501</v>
      </c>
      <c r="I81" s="38">
        <f t="shared" si="8"/>
        <v>0</v>
      </c>
      <c r="K81" s="37">
        <f t="shared" si="9"/>
        <v>0</v>
      </c>
    </row>
    <row r="82" spans="1:11" x14ac:dyDescent="0.2">
      <c r="A82" s="8">
        <v>43438</v>
      </c>
      <c r="B82" s="9">
        <v>0</v>
      </c>
      <c r="C82" s="9" t="str">
        <v>0</v>
      </c>
      <c r="D82" s="9" t="str">
        <v>1</v>
      </c>
      <c r="E82" s="18">
        <f t="shared" si="5"/>
        <v>0</v>
      </c>
      <c r="F82" s="9">
        <v>877.52674342399541</v>
      </c>
      <c r="G82" s="9">
        <f t="shared" si="6"/>
        <v>877.52674342399541</v>
      </c>
      <c r="H82" s="18">
        <f t="shared" si="7"/>
        <v>745.89773191039603</v>
      </c>
      <c r="I82" s="38">
        <f t="shared" si="8"/>
        <v>0</v>
      </c>
      <c r="K82" s="37">
        <f t="shared" si="9"/>
        <v>0</v>
      </c>
    </row>
    <row r="83" spans="1:11" x14ac:dyDescent="0.2">
      <c r="A83" s="8">
        <v>43438.041666666664</v>
      </c>
      <c r="B83" s="9">
        <v>0</v>
      </c>
      <c r="C83" s="9" t="str">
        <v>1</v>
      </c>
      <c r="D83" s="9" t="str">
        <v>1</v>
      </c>
      <c r="E83" s="18">
        <f t="shared" si="5"/>
        <v>0</v>
      </c>
      <c r="F83" s="9">
        <v>841.75586075629781</v>
      </c>
      <c r="G83" s="9">
        <f t="shared" si="6"/>
        <v>841.75586075629781</v>
      </c>
      <c r="H83" s="18">
        <f t="shared" si="7"/>
        <v>715.49248164285314</v>
      </c>
      <c r="I83" s="38">
        <f t="shared" si="8"/>
        <v>0</v>
      </c>
      <c r="K83" s="37">
        <f t="shared" si="9"/>
        <v>0</v>
      </c>
    </row>
    <row r="84" spans="1:11" x14ac:dyDescent="0.2">
      <c r="A84" s="8">
        <v>43438.083333333336</v>
      </c>
      <c r="B84" s="9">
        <v>0.17615487181154599</v>
      </c>
      <c r="C84" s="9" t="str">
        <v>1</v>
      </c>
      <c r="D84" s="9" t="str">
        <v>1</v>
      </c>
      <c r="E84" s="18">
        <f t="shared" si="5"/>
        <v>0</v>
      </c>
      <c r="F84" s="9">
        <v>909.73978311528344</v>
      </c>
      <c r="G84" s="9">
        <f t="shared" si="6"/>
        <v>909.73978311528344</v>
      </c>
      <c r="H84" s="18">
        <f t="shared" si="7"/>
        <v>773.27881564799088</v>
      </c>
      <c r="I84" s="38">
        <f t="shared" si="8"/>
        <v>0</v>
      </c>
      <c r="K84" s="37">
        <f t="shared" si="9"/>
        <v>0</v>
      </c>
    </row>
    <row r="85" spans="1:11" x14ac:dyDescent="0.2">
      <c r="A85" s="8">
        <v>43438.125</v>
      </c>
      <c r="B85" s="9">
        <v>10.96932350473474</v>
      </c>
      <c r="C85" s="9" t="str">
        <v>1</v>
      </c>
      <c r="D85" s="9" t="str">
        <v>1</v>
      </c>
      <c r="E85" s="18">
        <f t="shared" si="5"/>
        <v>175000</v>
      </c>
      <c r="F85" s="9">
        <v>945.65809025869476</v>
      </c>
      <c r="G85" s="9">
        <f t="shared" si="6"/>
        <v>945.65809025869476</v>
      </c>
      <c r="H85" s="18">
        <f t="shared" si="7"/>
        <v>803.80937671989057</v>
      </c>
      <c r="I85" s="38">
        <f t="shared" si="8"/>
        <v>0.38751639155413248</v>
      </c>
      <c r="K85" s="37">
        <f t="shared" si="9"/>
        <v>1</v>
      </c>
    </row>
    <row r="86" spans="1:11" x14ac:dyDescent="0.2">
      <c r="A86" s="8">
        <v>43438.166666666664</v>
      </c>
      <c r="B86" s="9">
        <v>48.47385529270263</v>
      </c>
      <c r="C86" s="9" t="str">
        <v>1</v>
      </c>
      <c r="D86" s="9" t="str">
        <v>1</v>
      </c>
      <c r="E86" s="18">
        <f t="shared" si="5"/>
        <v>175000</v>
      </c>
      <c r="F86" s="9">
        <v>940.22509773992283</v>
      </c>
      <c r="G86" s="9">
        <f t="shared" si="6"/>
        <v>940.22509773992283</v>
      </c>
      <c r="H86" s="18">
        <f t="shared" si="7"/>
        <v>799.19133307893435</v>
      </c>
      <c r="I86" s="38">
        <f t="shared" si="8"/>
        <v>0.38751639155413248</v>
      </c>
      <c r="K86" s="37">
        <f t="shared" si="9"/>
        <v>1</v>
      </c>
    </row>
    <row r="87" spans="1:11" x14ac:dyDescent="0.2">
      <c r="A87" s="8">
        <v>43438.208333333336</v>
      </c>
      <c r="B87" s="9">
        <v>56.365704879517367</v>
      </c>
      <c r="C87" s="9" t="str">
        <v>1</v>
      </c>
      <c r="D87" s="9" t="str">
        <v>1</v>
      </c>
      <c r="E87" s="18">
        <f t="shared" si="5"/>
        <v>175000</v>
      </c>
      <c r="F87" s="9">
        <v>940.96860887216735</v>
      </c>
      <c r="G87" s="9">
        <f t="shared" si="6"/>
        <v>940.96860887216735</v>
      </c>
      <c r="H87" s="18">
        <f t="shared" si="7"/>
        <v>799.82331754134225</v>
      </c>
      <c r="I87" s="38">
        <f t="shared" si="8"/>
        <v>0.38751639155413248</v>
      </c>
      <c r="K87" s="37">
        <f t="shared" si="9"/>
        <v>1</v>
      </c>
    </row>
    <row r="88" spans="1:11" x14ac:dyDescent="0.2">
      <c r="A88" s="8">
        <v>43438.25</v>
      </c>
      <c r="B88" s="9">
        <v>69.671427252186191</v>
      </c>
      <c r="C88" s="9" t="str">
        <v>1</v>
      </c>
      <c r="D88" s="9" t="str">
        <v>1</v>
      </c>
      <c r="E88" s="18">
        <f t="shared" si="5"/>
        <v>175000</v>
      </c>
      <c r="F88" s="9">
        <v>951.22868677061024</v>
      </c>
      <c r="G88" s="9">
        <f t="shared" si="6"/>
        <v>951.22868677061024</v>
      </c>
      <c r="H88" s="18">
        <f t="shared" si="7"/>
        <v>808.54438375501866</v>
      </c>
      <c r="I88" s="38">
        <f t="shared" si="8"/>
        <v>0.38751639155413248</v>
      </c>
      <c r="K88" s="37">
        <f t="shared" si="9"/>
        <v>1</v>
      </c>
    </row>
    <row r="89" spans="1:11" x14ac:dyDescent="0.2">
      <c r="A89" s="8">
        <v>43438.291666666664</v>
      </c>
      <c r="B89" s="9">
        <v>137.45317798123875</v>
      </c>
      <c r="C89" s="9" t="str">
        <v>1</v>
      </c>
      <c r="D89" s="9" t="str">
        <v>1</v>
      </c>
      <c r="E89" s="18">
        <f t="shared" si="5"/>
        <v>175000</v>
      </c>
      <c r="F89" s="9">
        <v>965.12537027912344</v>
      </c>
      <c r="G89" s="9">
        <f t="shared" si="6"/>
        <v>965.12537027912344</v>
      </c>
      <c r="H89" s="18">
        <f t="shared" si="7"/>
        <v>820.35656473725487</v>
      </c>
      <c r="I89" s="38">
        <f t="shared" si="8"/>
        <v>0.38751639155413248</v>
      </c>
      <c r="K89" s="37">
        <f t="shared" si="9"/>
        <v>1</v>
      </c>
    </row>
    <row r="90" spans="1:11" x14ac:dyDescent="0.2">
      <c r="A90" s="8">
        <v>43438.333333333336</v>
      </c>
      <c r="B90" s="9">
        <v>142.88451188879787</v>
      </c>
      <c r="C90" s="9" t="str">
        <v>1</v>
      </c>
      <c r="D90" s="9" t="str">
        <v>1</v>
      </c>
      <c r="E90" s="18">
        <f t="shared" si="5"/>
        <v>175000</v>
      </c>
      <c r="F90" s="9">
        <v>982.26369470285999</v>
      </c>
      <c r="G90" s="9">
        <f t="shared" si="6"/>
        <v>982.26369470285999</v>
      </c>
      <c r="H90" s="18">
        <f t="shared" si="7"/>
        <v>834.92414049743093</v>
      </c>
      <c r="I90" s="38">
        <f t="shared" si="8"/>
        <v>0.38751639155413248</v>
      </c>
      <c r="K90" s="37">
        <f t="shared" si="9"/>
        <v>1</v>
      </c>
    </row>
    <row r="91" spans="1:11" x14ac:dyDescent="0.2">
      <c r="A91" s="8">
        <v>43438.375</v>
      </c>
      <c r="B91" s="9">
        <v>142.7255859375</v>
      </c>
      <c r="C91" s="9" t="str">
        <v>1</v>
      </c>
      <c r="D91" s="9" t="str">
        <v>1</v>
      </c>
      <c r="E91" s="18">
        <f t="shared" si="5"/>
        <v>175000</v>
      </c>
      <c r="F91" s="9">
        <v>990.63276495486264</v>
      </c>
      <c r="G91" s="9">
        <f t="shared" si="6"/>
        <v>990.63276495486264</v>
      </c>
      <c r="H91" s="18">
        <f t="shared" si="7"/>
        <v>842.03785021163321</v>
      </c>
      <c r="I91" s="38">
        <f t="shared" si="8"/>
        <v>0.38751639155413248</v>
      </c>
      <c r="K91" s="37">
        <f t="shared" si="9"/>
        <v>1</v>
      </c>
    </row>
    <row r="92" spans="1:11" x14ac:dyDescent="0.2">
      <c r="A92" s="8">
        <v>43438.416666666664</v>
      </c>
      <c r="B92" s="9">
        <v>142.05170506996589</v>
      </c>
      <c r="C92" s="9" t="str">
        <v>1</v>
      </c>
      <c r="D92" s="9" t="str">
        <v>1</v>
      </c>
      <c r="E92" s="18">
        <f t="shared" si="5"/>
        <v>175000</v>
      </c>
      <c r="F92" s="9">
        <v>994.43881135318588</v>
      </c>
      <c r="G92" s="9">
        <f t="shared" si="6"/>
        <v>994.43881135318588</v>
      </c>
      <c r="H92" s="18">
        <f t="shared" si="7"/>
        <v>845.27298965020793</v>
      </c>
      <c r="I92" s="38">
        <f t="shared" si="8"/>
        <v>0.38751639155413248</v>
      </c>
      <c r="K92" s="37">
        <f t="shared" si="9"/>
        <v>1</v>
      </c>
    </row>
    <row r="93" spans="1:11" x14ac:dyDescent="0.2">
      <c r="A93" s="8">
        <v>43438.458333333336</v>
      </c>
      <c r="B93" s="9">
        <v>85.604095098673753</v>
      </c>
      <c r="C93" s="9" t="str">
        <v>1</v>
      </c>
      <c r="D93" s="9" t="str">
        <v>1</v>
      </c>
      <c r="E93" s="18">
        <f t="shared" si="5"/>
        <v>175000</v>
      </c>
      <c r="F93" s="9">
        <v>988.50668837445892</v>
      </c>
      <c r="G93" s="9">
        <f t="shared" si="6"/>
        <v>988.50668837445892</v>
      </c>
      <c r="H93" s="18">
        <f t="shared" si="7"/>
        <v>840.23068511829001</v>
      </c>
      <c r="I93" s="38">
        <f t="shared" si="8"/>
        <v>0.38751639155413248</v>
      </c>
      <c r="K93" s="37">
        <f t="shared" si="9"/>
        <v>1</v>
      </c>
    </row>
    <row r="94" spans="1:11" x14ac:dyDescent="0.2">
      <c r="A94" s="8">
        <v>43438.5</v>
      </c>
      <c r="B94" s="9">
        <v>69.301937450982706</v>
      </c>
      <c r="C94" s="9" t="str">
        <v>1</v>
      </c>
      <c r="D94" s="9" t="str">
        <v>1</v>
      </c>
      <c r="E94" s="18">
        <f t="shared" si="5"/>
        <v>175000</v>
      </c>
      <c r="F94" s="9">
        <v>995.0745685614213</v>
      </c>
      <c r="G94" s="9">
        <f t="shared" si="6"/>
        <v>995.0745685614213</v>
      </c>
      <c r="H94" s="18">
        <f t="shared" si="7"/>
        <v>845.81338327720812</v>
      </c>
      <c r="I94" s="38">
        <f t="shared" si="8"/>
        <v>0.38751639155413248</v>
      </c>
      <c r="K94" s="37">
        <f t="shared" si="9"/>
        <v>1</v>
      </c>
    </row>
    <row r="95" spans="1:11" x14ac:dyDescent="0.2">
      <c r="A95" s="8">
        <v>43438.541666666664</v>
      </c>
      <c r="B95" s="9">
        <v>67.845740928391464</v>
      </c>
      <c r="C95" s="9" t="str">
        <v>1</v>
      </c>
      <c r="D95" s="9" t="str">
        <v>1</v>
      </c>
      <c r="E95" s="18">
        <f t="shared" si="5"/>
        <v>175000</v>
      </c>
      <c r="F95" s="9">
        <v>999.40418422702908</v>
      </c>
      <c r="G95" s="9">
        <f t="shared" si="6"/>
        <v>999.40418422702908</v>
      </c>
      <c r="H95" s="18">
        <f t="shared" si="7"/>
        <v>849.49355659297464</v>
      </c>
      <c r="I95" s="38">
        <f t="shared" si="8"/>
        <v>0.38751639155413248</v>
      </c>
      <c r="K95" s="37">
        <f t="shared" si="9"/>
        <v>1</v>
      </c>
    </row>
    <row r="96" spans="1:11" x14ac:dyDescent="0.2">
      <c r="A96" s="8">
        <v>43438.583333333336</v>
      </c>
      <c r="B96" s="9">
        <v>67.663230895996094</v>
      </c>
      <c r="C96" s="9" t="str">
        <v>1</v>
      </c>
      <c r="D96" s="9" t="str">
        <v>1</v>
      </c>
      <c r="E96" s="18">
        <f t="shared" si="5"/>
        <v>175000</v>
      </c>
      <c r="F96" s="9">
        <v>1002.9735610003077</v>
      </c>
      <c r="G96" s="9">
        <f t="shared" si="6"/>
        <v>1002.9735610003077</v>
      </c>
      <c r="H96" s="18">
        <f t="shared" si="7"/>
        <v>852.52752685026144</v>
      </c>
      <c r="I96" s="38">
        <f t="shared" si="8"/>
        <v>0.38751639155413248</v>
      </c>
      <c r="K96" s="37">
        <f t="shared" si="9"/>
        <v>1</v>
      </c>
    </row>
    <row r="97" spans="1:11" x14ac:dyDescent="0.2">
      <c r="A97" s="8">
        <v>43438.625</v>
      </c>
      <c r="B97" s="9">
        <v>67.7174123513132</v>
      </c>
      <c r="C97" s="9" t="str">
        <v>1</v>
      </c>
      <c r="D97" s="9" t="str">
        <v>1</v>
      </c>
      <c r="E97" s="18">
        <f t="shared" si="5"/>
        <v>175000</v>
      </c>
      <c r="F97" s="9">
        <v>1008.4343280600524</v>
      </c>
      <c r="G97" s="9">
        <f t="shared" si="6"/>
        <v>1008.4343280600524</v>
      </c>
      <c r="H97" s="18">
        <f t="shared" si="7"/>
        <v>857.16917885104453</v>
      </c>
      <c r="I97" s="38">
        <f t="shared" si="8"/>
        <v>0.38751639155413248</v>
      </c>
      <c r="K97" s="37">
        <f t="shared" si="9"/>
        <v>1</v>
      </c>
    </row>
    <row r="98" spans="1:11" x14ac:dyDescent="0.2">
      <c r="A98" s="8">
        <v>43438.666666666664</v>
      </c>
      <c r="B98" s="9">
        <v>67.662849554848407</v>
      </c>
      <c r="C98" s="9" t="str">
        <v>1</v>
      </c>
      <c r="D98" s="9" t="str">
        <v>1</v>
      </c>
      <c r="E98" s="18">
        <f t="shared" si="5"/>
        <v>175000</v>
      </c>
      <c r="F98" s="9">
        <v>1015.4674204756001</v>
      </c>
      <c r="G98" s="9">
        <f t="shared" si="6"/>
        <v>1015.4674204756001</v>
      </c>
      <c r="H98" s="18">
        <f t="shared" si="7"/>
        <v>863.14730740426</v>
      </c>
      <c r="I98" s="38">
        <f t="shared" si="8"/>
        <v>0.38751639155413248</v>
      </c>
      <c r="K98" s="37">
        <f t="shared" si="9"/>
        <v>1</v>
      </c>
    </row>
    <row r="99" spans="1:11" x14ac:dyDescent="0.2">
      <c r="A99" s="8">
        <v>43438.708333333336</v>
      </c>
      <c r="B99" s="9">
        <v>68.20268855867478</v>
      </c>
      <c r="C99" s="9" t="str">
        <v>1</v>
      </c>
      <c r="D99" s="9" t="str">
        <v>1</v>
      </c>
      <c r="E99" s="18">
        <f t="shared" si="5"/>
        <v>175000</v>
      </c>
      <c r="F99" s="9">
        <v>1019.9919887840355</v>
      </c>
      <c r="G99" s="9">
        <f t="shared" si="6"/>
        <v>1019.9919887840355</v>
      </c>
      <c r="H99" s="18">
        <f t="shared" si="7"/>
        <v>866.99319046643018</v>
      </c>
      <c r="I99" s="38">
        <f t="shared" si="8"/>
        <v>0.38751639155413248</v>
      </c>
      <c r="K99" s="37">
        <f t="shared" si="9"/>
        <v>1</v>
      </c>
    </row>
    <row r="100" spans="1:11" x14ac:dyDescent="0.2">
      <c r="A100" s="8">
        <v>43438.75</v>
      </c>
      <c r="B100" s="9">
        <v>80.370963147107361</v>
      </c>
      <c r="C100" s="9" t="str">
        <v>1</v>
      </c>
      <c r="D100" s="9" t="str">
        <v>1</v>
      </c>
      <c r="E100" s="18">
        <f t="shared" si="5"/>
        <v>175000</v>
      </c>
      <c r="F100" s="9">
        <v>1027.413549263614</v>
      </c>
      <c r="G100" s="9">
        <f t="shared" si="6"/>
        <v>1027.413549263614</v>
      </c>
      <c r="H100" s="18">
        <f t="shared" si="7"/>
        <v>873.30151687407181</v>
      </c>
      <c r="I100" s="38">
        <f t="shared" si="8"/>
        <v>0.38751639155413248</v>
      </c>
      <c r="K100" s="37">
        <f t="shared" si="9"/>
        <v>1</v>
      </c>
    </row>
    <row r="101" spans="1:11" x14ac:dyDescent="0.2">
      <c r="A101" s="8">
        <v>43438.791666666664</v>
      </c>
      <c r="B101" s="9">
        <v>78.963944803821164</v>
      </c>
      <c r="C101" s="9" t="str">
        <v>1</v>
      </c>
      <c r="D101" s="9" t="str">
        <v>1</v>
      </c>
      <c r="E101" s="18">
        <f t="shared" si="5"/>
        <v>175000</v>
      </c>
      <c r="F101" s="9">
        <v>1041.8767353951418</v>
      </c>
      <c r="G101" s="9">
        <f t="shared" si="6"/>
        <v>1041.8767353951418</v>
      </c>
      <c r="H101" s="18">
        <f t="shared" si="7"/>
        <v>885.59522508587054</v>
      </c>
      <c r="I101" s="38">
        <f t="shared" si="8"/>
        <v>0.38751639155413248</v>
      </c>
      <c r="K101" s="37">
        <f t="shared" si="9"/>
        <v>1</v>
      </c>
    </row>
    <row r="102" spans="1:11" x14ac:dyDescent="0.2">
      <c r="A102" s="8">
        <v>43438.833333333336</v>
      </c>
      <c r="B102" s="9">
        <v>7.1195060606304974</v>
      </c>
      <c r="C102" s="9" t="str">
        <v>1</v>
      </c>
      <c r="D102" s="9" t="str">
        <v>1</v>
      </c>
      <c r="E102" s="18">
        <f t="shared" si="5"/>
        <v>0</v>
      </c>
      <c r="F102" s="9">
        <v>1031.9213399579774</v>
      </c>
      <c r="G102" s="9">
        <f t="shared" si="6"/>
        <v>1031.9213399579774</v>
      </c>
      <c r="H102" s="18">
        <f t="shared" si="7"/>
        <v>877.13313896428076</v>
      </c>
      <c r="I102" s="38">
        <f t="shared" si="8"/>
        <v>0</v>
      </c>
      <c r="K102" s="37">
        <f t="shared" si="9"/>
        <v>0</v>
      </c>
    </row>
    <row r="103" spans="1:11" x14ac:dyDescent="0.2">
      <c r="A103" s="8">
        <v>43438.875</v>
      </c>
      <c r="B103" s="9">
        <v>0</v>
      </c>
      <c r="C103" s="9" t="str">
        <v>0</v>
      </c>
      <c r="D103" s="9" t="str">
        <v>1</v>
      </c>
      <c r="E103" s="18">
        <f t="shared" si="5"/>
        <v>0</v>
      </c>
      <c r="F103" s="9">
        <v>1008.5526097348154</v>
      </c>
      <c r="G103" s="9">
        <f t="shared" si="6"/>
        <v>1008.5526097348154</v>
      </c>
      <c r="H103" s="18">
        <f t="shared" si="7"/>
        <v>857.26971827459306</v>
      </c>
      <c r="I103" s="38">
        <f t="shared" si="8"/>
        <v>0</v>
      </c>
      <c r="K103" s="37">
        <f t="shared" si="9"/>
        <v>0</v>
      </c>
    </row>
    <row r="104" spans="1:11" x14ac:dyDescent="0.2">
      <c r="A104" s="8">
        <v>43438.916666666664</v>
      </c>
      <c r="B104" s="9">
        <v>0</v>
      </c>
      <c r="C104" s="9" t="str">
        <v>0</v>
      </c>
      <c r="D104" s="9" t="str">
        <v>1</v>
      </c>
      <c r="E104" s="18">
        <f t="shared" si="5"/>
        <v>0</v>
      </c>
      <c r="F104" s="9">
        <v>1000.9537604005609</v>
      </c>
      <c r="G104" s="9">
        <f t="shared" si="6"/>
        <v>1000.9537604005609</v>
      </c>
      <c r="H104" s="18">
        <f t="shared" si="7"/>
        <v>850.81069634047674</v>
      </c>
      <c r="I104" s="38">
        <f t="shared" si="8"/>
        <v>0</v>
      </c>
      <c r="K104" s="37">
        <f t="shared" si="9"/>
        <v>0</v>
      </c>
    </row>
    <row r="105" spans="1:11" x14ac:dyDescent="0.2">
      <c r="A105" s="8">
        <v>43438.958333333336</v>
      </c>
      <c r="B105" s="9">
        <v>0</v>
      </c>
      <c r="C105" s="9" t="str">
        <v>0</v>
      </c>
      <c r="D105" s="9" t="str">
        <v>1</v>
      </c>
      <c r="E105" s="18">
        <f t="shared" si="5"/>
        <v>0</v>
      </c>
      <c r="F105" s="9">
        <v>994.36109749316734</v>
      </c>
      <c r="G105" s="9">
        <f t="shared" si="6"/>
        <v>994.36109749316734</v>
      </c>
      <c r="H105" s="18">
        <f t="shared" si="7"/>
        <v>845.2069328691922</v>
      </c>
      <c r="I105" s="38">
        <f t="shared" si="8"/>
        <v>0</v>
      </c>
      <c r="K105" s="37">
        <f t="shared" si="9"/>
        <v>0</v>
      </c>
    </row>
    <row r="106" spans="1:11" x14ac:dyDescent="0.2">
      <c r="A106" s="8">
        <v>43439</v>
      </c>
      <c r="B106" s="9">
        <v>0</v>
      </c>
      <c r="C106" s="9" t="str">
        <v>0</v>
      </c>
      <c r="D106" s="9" t="str">
        <v>1</v>
      </c>
      <c r="E106" s="18">
        <f t="shared" si="5"/>
        <v>0</v>
      </c>
      <c r="F106" s="9">
        <v>988.76953081528529</v>
      </c>
      <c r="G106" s="9">
        <f t="shared" si="6"/>
        <v>988.76953081528529</v>
      </c>
      <c r="H106" s="18">
        <f t="shared" si="7"/>
        <v>840.45410119299243</v>
      </c>
      <c r="I106" s="38">
        <f t="shared" si="8"/>
        <v>0</v>
      </c>
      <c r="K106" s="37">
        <f t="shared" si="9"/>
        <v>0</v>
      </c>
    </row>
    <row r="107" spans="1:11" x14ac:dyDescent="0.2">
      <c r="A107" s="8">
        <v>43439.041666666664</v>
      </c>
      <c r="B107" s="9">
        <v>0</v>
      </c>
      <c r="C107" s="9" t="str">
        <v>0</v>
      </c>
      <c r="D107" s="9" t="str">
        <v>1</v>
      </c>
      <c r="E107" s="18">
        <f t="shared" si="5"/>
        <v>0</v>
      </c>
      <c r="F107" s="9">
        <v>981.53586300916061</v>
      </c>
      <c r="G107" s="9">
        <f t="shared" si="6"/>
        <v>981.53586300916061</v>
      </c>
      <c r="H107" s="18">
        <f t="shared" si="7"/>
        <v>834.30548355778649</v>
      </c>
      <c r="I107" s="38">
        <f t="shared" si="8"/>
        <v>0</v>
      </c>
      <c r="K107" s="37">
        <f t="shared" si="9"/>
        <v>0</v>
      </c>
    </row>
    <row r="108" spans="1:11" x14ac:dyDescent="0.2">
      <c r="A108" s="8">
        <v>43439.083333333336</v>
      </c>
      <c r="B108" s="9">
        <v>0</v>
      </c>
      <c r="C108" s="9" t="str">
        <v>0</v>
      </c>
      <c r="D108" s="9" t="str">
        <v>1</v>
      </c>
      <c r="E108" s="18">
        <f t="shared" si="5"/>
        <v>0</v>
      </c>
      <c r="F108" s="9">
        <v>972.45554397652052</v>
      </c>
      <c r="G108" s="9">
        <f t="shared" si="6"/>
        <v>972.45554397652052</v>
      </c>
      <c r="H108" s="18">
        <f t="shared" si="7"/>
        <v>826.58721238004239</v>
      </c>
      <c r="I108" s="38">
        <f t="shared" si="8"/>
        <v>0</v>
      </c>
      <c r="K108" s="37">
        <f t="shared" si="9"/>
        <v>0</v>
      </c>
    </row>
    <row r="109" spans="1:11" x14ac:dyDescent="0.2">
      <c r="A109" s="8">
        <v>43439.125</v>
      </c>
      <c r="B109" s="9">
        <v>0</v>
      </c>
      <c r="C109" s="9" t="str">
        <v>0</v>
      </c>
      <c r="D109" s="9" t="str">
        <v>1</v>
      </c>
      <c r="E109" s="18">
        <f t="shared" si="5"/>
        <v>0</v>
      </c>
      <c r="F109" s="9">
        <v>962.58628045467788</v>
      </c>
      <c r="G109" s="9">
        <f t="shared" si="6"/>
        <v>962.58628045467788</v>
      </c>
      <c r="H109" s="18">
        <f t="shared" si="7"/>
        <v>818.19833838647617</v>
      </c>
      <c r="I109" s="38">
        <f t="shared" si="8"/>
        <v>0</v>
      </c>
      <c r="K109" s="37">
        <f t="shared" si="9"/>
        <v>0</v>
      </c>
    </row>
    <row r="110" spans="1:11" x14ac:dyDescent="0.2">
      <c r="A110" s="8">
        <v>43439.166666666664</v>
      </c>
      <c r="B110" s="9">
        <v>0</v>
      </c>
      <c r="C110" s="9" t="str">
        <v>0</v>
      </c>
      <c r="D110" s="9" t="str">
        <v>1</v>
      </c>
      <c r="E110" s="18">
        <f t="shared" si="5"/>
        <v>0</v>
      </c>
      <c r="F110" s="9">
        <v>952.70164794497839</v>
      </c>
      <c r="G110" s="9">
        <f t="shared" si="6"/>
        <v>952.70164794497839</v>
      </c>
      <c r="H110" s="18">
        <f t="shared" si="7"/>
        <v>809.79640075323164</v>
      </c>
      <c r="I110" s="38">
        <f t="shared" si="8"/>
        <v>0</v>
      </c>
      <c r="K110" s="37">
        <f t="shared" si="9"/>
        <v>0</v>
      </c>
    </row>
    <row r="111" spans="1:11" x14ac:dyDescent="0.2">
      <c r="A111" s="8">
        <v>43439.208333333336</v>
      </c>
      <c r="B111" s="9">
        <v>0</v>
      </c>
      <c r="C111" s="9" t="str">
        <v>0</v>
      </c>
      <c r="D111" s="9" t="str">
        <v>1</v>
      </c>
      <c r="E111" s="18">
        <f t="shared" si="5"/>
        <v>0</v>
      </c>
      <c r="F111" s="9">
        <v>943.21850171661754</v>
      </c>
      <c r="G111" s="9">
        <f t="shared" si="6"/>
        <v>943.21850171661754</v>
      </c>
      <c r="H111" s="18">
        <f t="shared" si="7"/>
        <v>801.73572645912486</v>
      </c>
      <c r="I111" s="38">
        <f t="shared" si="8"/>
        <v>0</v>
      </c>
      <c r="K111" s="37">
        <f t="shared" si="9"/>
        <v>0</v>
      </c>
    </row>
    <row r="112" spans="1:11" x14ac:dyDescent="0.2">
      <c r="A112" s="8">
        <v>43439.25</v>
      </c>
      <c r="B112" s="9">
        <v>0</v>
      </c>
      <c r="C112" s="9" t="str">
        <v>0</v>
      </c>
      <c r="D112" s="9" t="str">
        <v>1</v>
      </c>
      <c r="E112" s="18">
        <f t="shared" si="5"/>
        <v>0</v>
      </c>
      <c r="F112" s="9">
        <v>934.81092831135936</v>
      </c>
      <c r="G112" s="9">
        <f t="shared" si="6"/>
        <v>934.81092831135936</v>
      </c>
      <c r="H112" s="18">
        <f t="shared" si="7"/>
        <v>794.58928906465542</v>
      </c>
      <c r="I112" s="38">
        <f t="shared" si="8"/>
        <v>0</v>
      </c>
      <c r="K112" s="37">
        <f t="shared" si="9"/>
        <v>0</v>
      </c>
    </row>
    <row r="113" spans="1:11" x14ac:dyDescent="0.2">
      <c r="A113" s="8">
        <v>43439.291666666664</v>
      </c>
      <c r="B113" s="9">
        <v>0</v>
      </c>
      <c r="C113" s="9" t="str">
        <v>0</v>
      </c>
      <c r="D113" s="9" t="str">
        <v>1</v>
      </c>
      <c r="E113" s="18">
        <f t="shared" si="5"/>
        <v>0</v>
      </c>
      <c r="F113" s="9">
        <v>925.15753527448021</v>
      </c>
      <c r="G113" s="9">
        <f t="shared" si="6"/>
        <v>925.15753527448021</v>
      </c>
      <c r="H113" s="18">
        <f t="shared" si="7"/>
        <v>786.38390498330818</v>
      </c>
      <c r="I113" s="38">
        <f t="shared" si="8"/>
        <v>0</v>
      </c>
      <c r="K113" s="37">
        <f t="shared" si="9"/>
        <v>0</v>
      </c>
    </row>
    <row r="114" spans="1:11" x14ac:dyDescent="0.2">
      <c r="A114" s="8">
        <v>43439.333333333336</v>
      </c>
      <c r="B114" s="9">
        <v>0</v>
      </c>
      <c r="C114" s="9" t="str">
        <v>0</v>
      </c>
      <c r="D114" s="9" t="str">
        <v>1</v>
      </c>
      <c r="E114" s="18">
        <f t="shared" si="5"/>
        <v>0</v>
      </c>
      <c r="F114" s="9">
        <v>915.71431195204229</v>
      </c>
      <c r="G114" s="9">
        <f t="shared" si="6"/>
        <v>915.71431195204229</v>
      </c>
      <c r="H114" s="18">
        <f t="shared" si="7"/>
        <v>778.35716515923593</v>
      </c>
      <c r="I114" s="38">
        <f t="shared" si="8"/>
        <v>0</v>
      </c>
      <c r="K114" s="37">
        <f t="shared" si="9"/>
        <v>0</v>
      </c>
    </row>
    <row r="115" spans="1:11" x14ac:dyDescent="0.2">
      <c r="A115" s="8">
        <v>43439.375</v>
      </c>
      <c r="B115" s="9">
        <v>0</v>
      </c>
      <c r="C115" s="9" t="str">
        <v>0</v>
      </c>
      <c r="D115" s="9" t="str">
        <v>1</v>
      </c>
      <c r="E115" s="18">
        <f t="shared" si="5"/>
        <v>0</v>
      </c>
      <c r="F115" s="9">
        <v>923.49842407608219</v>
      </c>
      <c r="G115" s="9">
        <f t="shared" si="6"/>
        <v>923.49842407608219</v>
      </c>
      <c r="H115" s="18">
        <f t="shared" si="7"/>
        <v>784.97366046466982</v>
      </c>
      <c r="I115" s="38">
        <f t="shared" si="8"/>
        <v>0</v>
      </c>
      <c r="K115" s="37">
        <f t="shared" si="9"/>
        <v>0</v>
      </c>
    </row>
    <row r="116" spans="1:11" x14ac:dyDescent="0.2">
      <c r="A116" s="8">
        <v>43439.416666666664</v>
      </c>
      <c r="B116" s="9">
        <v>0</v>
      </c>
      <c r="C116" s="9" t="str">
        <v>0</v>
      </c>
      <c r="D116" s="9" t="str">
        <v>1</v>
      </c>
      <c r="E116" s="18">
        <f t="shared" si="5"/>
        <v>0</v>
      </c>
      <c r="F116" s="9">
        <v>979.69656877123236</v>
      </c>
      <c r="G116" s="9">
        <f t="shared" si="6"/>
        <v>979.69656877123236</v>
      </c>
      <c r="H116" s="18">
        <f t="shared" si="7"/>
        <v>832.74208345554746</v>
      </c>
      <c r="I116" s="38">
        <f t="shared" si="8"/>
        <v>0</v>
      </c>
      <c r="K116" s="37">
        <f t="shared" si="9"/>
        <v>0</v>
      </c>
    </row>
    <row r="117" spans="1:11" x14ac:dyDescent="0.2">
      <c r="A117" s="8">
        <v>43439.458333333336</v>
      </c>
      <c r="B117" s="9">
        <v>0</v>
      </c>
      <c r="C117" s="9" t="str">
        <v>0</v>
      </c>
      <c r="D117" s="9" t="str">
        <v>1</v>
      </c>
      <c r="E117" s="18">
        <f t="shared" si="5"/>
        <v>0</v>
      </c>
      <c r="F117" s="9">
        <v>973.7358612558595</v>
      </c>
      <c r="G117" s="9">
        <f t="shared" si="6"/>
        <v>973.7358612558595</v>
      </c>
      <c r="H117" s="18">
        <f t="shared" si="7"/>
        <v>827.67548206748052</v>
      </c>
      <c r="I117" s="38">
        <f t="shared" si="8"/>
        <v>0</v>
      </c>
      <c r="K117" s="37">
        <f t="shared" si="9"/>
        <v>0</v>
      </c>
    </row>
    <row r="118" spans="1:11" x14ac:dyDescent="0.2">
      <c r="A118" s="8">
        <v>43439.5</v>
      </c>
      <c r="B118" s="9">
        <v>0</v>
      </c>
      <c r="C118" s="9" t="str">
        <v>0</v>
      </c>
      <c r="D118" s="9" t="str">
        <v>1</v>
      </c>
      <c r="E118" s="18">
        <f t="shared" si="5"/>
        <v>0</v>
      </c>
      <c r="F118" s="9">
        <v>970.62366835334308</v>
      </c>
      <c r="G118" s="9">
        <f t="shared" si="6"/>
        <v>970.62366835334308</v>
      </c>
      <c r="H118" s="18">
        <f t="shared" si="7"/>
        <v>825.03011810034161</v>
      </c>
      <c r="I118" s="38">
        <f t="shared" si="8"/>
        <v>0</v>
      </c>
      <c r="K118" s="37">
        <f t="shared" si="9"/>
        <v>0</v>
      </c>
    </row>
    <row r="119" spans="1:11" x14ac:dyDescent="0.2">
      <c r="A119" s="8">
        <v>43439.541666666664</v>
      </c>
      <c r="B119" s="9">
        <v>0</v>
      </c>
      <c r="C119" s="9" t="str">
        <v>0</v>
      </c>
      <c r="D119" s="9" t="str">
        <v>1</v>
      </c>
      <c r="E119" s="18">
        <f t="shared" si="5"/>
        <v>0</v>
      </c>
      <c r="F119" s="9">
        <v>980.96461723204106</v>
      </c>
      <c r="G119" s="9">
        <f t="shared" si="6"/>
        <v>980.96461723204106</v>
      </c>
      <c r="H119" s="18">
        <f t="shared" si="7"/>
        <v>833.81992464723487</v>
      </c>
      <c r="I119" s="38">
        <f t="shared" si="8"/>
        <v>0</v>
      </c>
      <c r="K119" s="37">
        <f t="shared" si="9"/>
        <v>0</v>
      </c>
    </row>
    <row r="120" spans="1:11" x14ac:dyDescent="0.2">
      <c r="A120" s="8">
        <v>43439.583333333336</v>
      </c>
      <c r="B120" s="9">
        <v>0</v>
      </c>
      <c r="C120" s="9" t="str">
        <v>0</v>
      </c>
      <c r="D120" s="9" t="str">
        <v>1</v>
      </c>
      <c r="E120" s="18">
        <f t="shared" si="5"/>
        <v>0</v>
      </c>
      <c r="F120" s="9">
        <v>995.80241191283699</v>
      </c>
      <c r="G120" s="9">
        <f t="shared" si="6"/>
        <v>995.80241191283699</v>
      </c>
      <c r="H120" s="18">
        <f t="shared" si="7"/>
        <v>846.43205012591147</v>
      </c>
      <c r="I120" s="38">
        <f t="shared" si="8"/>
        <v>0</v>
      </c>
      <c r="K120" s="37">
        <f t="shared" si="9"/>
        <v>0</v>
      </c>
    </row>
    <row r="121" spans="1:11" x14ac:dyDescent="0.2">
      <c r="A121" s="8">
        <v>43439.625</v>
      </c>
      <c r="B121" s="9">
        <v>0</v>
      </c>
      <c r="C121" s="9" t="str">
        <v>0</v>
      </c>
      <c r="D121" s="9" t="str">
        <v>1</v>
      </c>
      <c r="E121" s="18">
        <f t="shared" si="5"/>
        <v>0</v>
      </c>
      <c r="F121" s="9">
        <v>999.10989079949968</v>
      </c>
      <c r="G121" s="9">
        <f t="shared" si="6"/>
        <v>999.10989079949968</v>
      </c>
      <c r="H121" s="18">
        <f t="shared" si="7"/>
        <v>849.24340717957466</v>
      </c>
      <c r="I121" s="38">
        <f t="shared" si="8"/>
        <v>0</v>
      </c>
      <c r="K121" s="37">
        <f t="shared" si="9"/>
        <v>0</v>
      </c>
    </row>
    <row r="122" spans="1:11" x14ac:dyDescent="0.2">
      <c r="A122" s="8">
        <v>43439.666666666664</v>
      </c>
      <c r="B122" s="9">
        <v>0</v>
      </c>
      <c r="C122" s="9" t="str">
        <v>0</v>
      </c>
      <c r="D122" s="9" t="str">
        <v>1</v>
      </c>
      <c r="E122" s="18">
        <f t="shared" si="5"/>
        <v>0</v>
      </c>
      <c r="F122" s="9">
        <v>1003.3939152829768</v>
      </c>
      <c r="G122" s="9">
        <f t="shared" si="6"/>
        <v>1003.3939152829768</v>
      </c>
      <c r="H122" s="18">
        <f t="shared" si="7"/>
        <v>852.8848279905302</v>
      </c>
      <c r="I122" s="38">
        <f t="shared" si="8"/>
        <v>0</v>
      </c>
      <c r="K122" s="37">
        <f t="shared" si="9"/>
        <v>0</v>
      </c>
    </row>
    <row r="123" spans="1:11" x14ac:dyDescent="0.2">
      <c r="A123" s="8">
        <v>43439.708333333336</v>
      </c>
      <c r="B123" s="9">
        <v>0</v>
      </c>
      <c r="C123" s="9" t="str">
        <v>0</v>
      </c>
      <c r="D123" s="9" t="str">
        <v>1</v>
      </c>
      <c r="E123" s="18">
        <f t="shared" si="5"/>
        <v>0</v>
      </c>
      <c r="F123" s="9">
        <v>1005.1268456528742</v>
      </c>
      <c r="G123" s="9">
        <f t="shared" si="6"/>
        <v>1005.1268456528742</v>
      </c>
      <c r="H123" s="18">
        <f t="shared" si="7"/>
        <v>854.35781880494301</v>
      </c>
      <c r="I123" s="38">
        <f t="shared" si="8"/>
        <v>0</v>
      </c>
      <c r="K123" s="37">
        <f t="shared" si="9"/>
        <v>0</v>
      </c>
    </row>
    <row r="124" spans="1:11" x14ac:dyDescent="0.2">
      <c r="A124" s="8">
        <v>43439.75</v>
      </c>
      <c r="B124" s="9">
        <v>0</v>
      </c>
      <c r="C124" s="9" t="str">
        <v>0</v>
      </c>
      <c r="D124" s="9" t="str">
        <v>1</v>
      </c>
      <c r="E124" s="18">
        <f t="shared" si="5"/>
        <v>0</v>
      </c>
      <c r="F124" s="9">
        <v>1007.6749735531309</v>
      </c>
      <c r="G124" s="9">
        <f t="shared" si="6"/>
        <v>1007.6749735531309</v>
      </c>
      <c r="H124" s="18">
        <f t="shared" si="7"/>
        <v>856.52372752016129</v>
      </c>
      <c r="I124" s="38">
        <f t="shared" si="8"/>
        <v>0</v>
      </c>
      <c r="K124" s="37">
        <f t="shared" si="9"/>
        <v>0</v>
      </c>
    </row>
    <row r="125" spans="1:11" x14ac:dyDescent="0.2">
      <c r="A125" s="8">
        <v>43439.791666666664</v>
      </c>
      <c r="B125" s="9">
        <v>0</v>
      </c>
      <c r="C125" s="9" t="str">
        <v>0</v>
      </c>
      <c r="D125" s="9" t="str">
        <v>1</v>
      </c>
      <c r="E125" s="18">
        <f t="shared" si="5"/>
        <v>0</v>
      </c>
      <c r="F125" s="9">
        <v>1007.724681627529</v>
      </c>
      <c r="G125" s="9">
        <f t="shared" si="6"/>
        <v>1007.724681627529</v>
      </c>
      <c r="H125" s="18">
        <f t="shared" si="7"/>
        <v>856.56597938339962</v>
      </c>
      <c r="I125" s="38">
        <f t="shared" si="8"/>
        <v>0</v>
      </c>
      <c r="K125" s="37">
        <f t="shared" si="9"/>
        <v>0</v>
      </c>
    </row>
    <row r="126" spans="1:11" x14ac:dyDescent="0.2">
      <c r="A126" s="8">
        <v>43439.833333333336</v>
      </c>
      <c r="B126" s="9">
        <v>0</v>
      </c>
      <c r="C126" s="9" t="str">
        <v>0</v>
      </c>
      <c r="D126" s="9" t="str">
        <v>1</v>
      </c>
      <c r="E126" s="18">
        <f t="shared" si="5"/>
        <v>0</v>
      </c>
      <c r="F126" s="9">
        <v>1007.3329496476448</v>
      </c>
      <c r="G126" s="9">
        <f t="shared" si="6"/>
        <v>1007.3329496476448</v>
      </c>
      <c r="H126" s="18">
        <f t="shared" si="7"/>
        <v>856.23300720049804</v>
      </c>
      <c r="I126" s="38">
        <f t="shared" si="8"/>
        <v>0</v>
      </c>
      <c r="K126" s="37">
        <f t="shared" si="9"/>
        <v>0</v>
      </c>
    </row>
    <row r="127" spans="1:11" x14ac:dyDescent="0.2">
      <c r="A127" s="8">
        <v>43439.875</v>
      </c>
      <c r="B127" s="9">
        <v>0</v>
      </c>
      <c r="C127" s="9" t="str">
        <v>0</v>
      </c>
      <c r="D127" s="9" t="str">
        <v>1</v>
      </c>
      <c r="E127" s="18">
        <f t="shared" si="5"/>
        <v>0</v>
      </c>
      <c r="F127" s="9">
        <v>1003.7679983542906</v>
      </c>
      <c r="G127" s="9">
        <f t="shared" si="6"/>
        <v>1003.7679983542906</v>
      </c>
      <c r="H127" s="18">
        <f t="shared" si="7"/>
        <v>853.20279860114704</v>
      </c>
      <c r="I127" s="38">
        <f t="shared" si="8"/>
        <v>0</v>
      </c>
      <c r="K127" s="37">
        <f t="shared" si="9"/>
        <v>0</v>
      </c>
    </row>
    <row r="128" spans="1:11" x14ac:dyDescent="0.2">
      <c r="A128" s="8">
        <v>43439.916666666664</v>
      </c>
      <c r="B128" s="9">
        <v>0</v>
      </c>
      <c r="C128" s="9" t="str">
        <v>0</v>
      </c>
      <c r="D128" s="9" t="str">
        <v>1</v>
      </c>
      <c r="E128" s="18">
        <f t="shared" si="5"/>
        <v>0</v>
      </c>
      <c r="F128" s="9">
        <v>1000.942362286131</v>
      </c>
      <c r="G128" s="9">
        <f t="shared" si="6"/>
        <v>1000.942362286131</v>
      </c>
      <c r="H128" s="18">
        <f t="shared" si="7"/>
        <v>850.80100794321129</v>
      </c>
      <c r="I128" s="38">
        <f t="shared" si="8"/>
        <v>0</v>
      </c>
      <c r="K128" s="37">
        <f t="shared" si="9"/>
        <v>0</v>
      </c>
    </row>
    <row r="129" spans="1:11" x14ac:dyDescent="0.2">
      <c r="A129" s="8">
        <v>43439.958333333336</v>
      </c>
      <c r="B129" s="9">
        <v>0</v>
      </c>
      <c r="C129" s="9" t="str">
        <v>0</v>
      </c>
      <c r="D129" s="9" t="str">
        <v>1</v>
      </c>
      <c r="E129" s="18">
        <f t="shared" si="5"/>
        <v>0</v>
      </c>
      <c r="F129" s="9">
        <v>1004.0816958352016</v>
      </c>
      <c r="G129" s="9">
        <f t="shared" si="6"/>
        <v>1004.0816958352016</v>
      </c>
      <c r="H129" s="18">
        <f t="shared" si="7"/>
        <v>853.46944145992131</v>
      </c>
      <c r="I129" s="38">
        <f t="shared" si="8"/>
        <v>0</v>
      </c>
      <c r="K129" s="37">
        <f t="shared" si="9"/>
        <v>0</v>
      </c>
    </row>
    <row r="130" spans="1:11" x14ac:dyDescent="0.2">
      <c r="A130" s="8">
        <v>43440</v>
      </c>
      <c r="B130" s="9">
        <v>0</v>
      </c>
      <c r="C130" s="9" t="str">
        <v>0</v>
      </c>
      <c r="D130" s="9" t="str">
        <v>1</v>
      </c>
      <c r="E130" s="18">
        <f t="shared" si="5"/>
        <v>0</v>
      </c>
      <c r="F130" s="9">
        <v>982.78844362780819</v>
      </c>
      <c r="G130" s="9">
        <f t="shared" si="6"/>
        <v>982.78844362780819</v>
      </c>
      <c r="H130" s="18">
        <f t="shared" si="7"/>
        <v>835.37017708363692</v>
      </c>
      <c r="I130" s="38">
        <f t="shared" si="8"/>
        <v>0</v>
      </c>
      <c r="K130" s="37">
        <f t="shared" si="9"/>
        <v>0</v>
      </c>
    </row>
    <row r="131" spans="1:11" x14ac:dyDescent="0.2">
      <c r="A131" s="8">
        <v>43440.041666666664</v>
      </c>
      <c r="B131" s="9">
        <v>0</v>
      </c>
      <c r="C131" s="9" t="str">
        <v>1</v>
      </c>
      <c r="D131" s="9" t="str">
        <v>1</v>
      </c>
      <c r="E131" s="18">
        <f t="shared" si="5"/>
        <v>0</v>
      </c>
      <c r="F131" s="9">
        <v>989.87240215498673</v>
      </c>
      <c r="G131" s="9">
        <f t="shared" si="6"/>
        <v>989.87240215498673</v>
      </c>
      <c r="H131" s="18">
        <f t="shared" si="7"/>
        <v>841.39154183173866</v>
      </c>
      <c r="I131" s="38">
        <f t="shared" si="8"/>
        <v>0</v>
      </c>
      <c r="K131" s="37">
        <f t="shared" si="9"/>
        <v>0</v>
      </c>
    </row>
    <row r="132" spans="1:11" x14ac:dyDescent="0.2">
      <c r="A132" s="8">
        <v>43440.083333333336</v>
      </c>
      <c r="B132" s="9">
        <v>6.7563126423948736</v>
      </c>
      <c r="C132" s="9" t="str">
        <v>1</v>
      </c>
      <c r="D132" s="9" t="str">
        <v>1</v>
      </c>
      <c r="E132" s="18">
        <f t="shared" si="5"/>
        <v>0</v>
      </c>
      <c r="F132" s="9">
        <v>1103.8604896463894</v>
      </c>
      <c r="G132" s="9">
        <f t="shared" si="6"/>
        <v>1103.8604896463894</v>
      </c>
      <c r="H132" s="18">
        <f t="shared" si="7"/>
        <v>938.28141619943096</v>
      </c>
      <c r="I132" s="38">
        <f t="shared" si="8"/>
        <v>0</v>
      </c>
      <c r="K132" s="37">
        <f t="shared" si="9"/>
        <v>0</v>
      </c>
    </row>
    <row r="133" spans="1:11" x14ac:dyDescent="0.2">
      <c r="A133" s="8">
        <v>43440.125</v>
      </c>
      <c r="B133" s="9">
        <v>50.203001360628321</v>
      </c>
      <c r="C133" s="9" t="str">
        <v>1</v>
      </c>
      <c r="D133" s="9" t="str">
        <v>1</v>
      </c>
      <c r="E133" s="18">
        <f t="shared" si="5"/>
        <v>175000</v>
      </c>
      <c r="F133" s="9">
        <v>1115.9169842602121</v>
      </c>
      <c r="G133" s="9">
        <f t="shared" si="6"/>
        <v>1115.9169842602121</v>
      </c>
      <c r="H133" s="18">
        <f t="shared" si="7"/>
        <v>948.52943662118025</v>
      </c>
      <c r="I133" s="38">
        <f t="shared" si="8"/>
        <v>0.38751639155413248</v>
      </c>
      <c r="K133" s="37">
        <f t="shared" si="9"/>
        <v>1</v>
      </c>
    </row>
    <row r="134" spans="1:11" x14ac:dyDescent="0.2">
      <c r="A134" s="8">
        <v>43440.166666666664</v>
      </c>
      <c r="B134" s="9">
        <v>139.91505490090091</v>
      </c>
      <c r="C134" s="9" t="str">
        <v>1</v>
      </c>
      <c r="D134" s="9" t="str">
        <v>1</v>
      </c>
      <c r="E134" s="18">
        <f t="shared" si="5"/>
        <v>175000</v>
      </c>
      <c r="F134" s="9">
        <v>1122.6685502471651</v>
      </c>
      <c r="G134" s="9">
        <f t="shared" si="6"/>
        <v>1122.6685502471651</v>
      </c>
      <c r="H134" s="18">
        <f t="shared" si="7"/>
        <v>954.2682677100903</v>
      </c>
      <c r="I134" s="38">
        <f t="shared" si="8"/>
        <v>0.38751639155413248</v>
      </c>
      <c r="K134" s="37">
        <f t="shared" si="9"/>
        <v>1</v>
      </c>
    </row>
    <row r="135" spans="1:11" x14ac:dyDescent="0.2">
      <c r="A135" s="8">
        <v>43440.208333333336</v>
      </c>
      <c r="B135" s="9">
        <v>172.60810485611267</v>
      </c>
      <c r="C135" s="9" t="str">
        <v>1</v>
      </c>
      <c r="D135" s="9" t="str">
        <v>1</v>
      </c>
      <c r="E135" s="18">
        <f t="shared" si="5"/>
        <v>175000</v>
      </c>
      <c r="F135" s="9">
        <v>1130.5886865450561</v>
      </c>
      <c r="G135" s="9">
        <f t="shared" si="6"/>
        <v>1130.5886865450561</v>
      </c>
      <c r="H135" s="18">
        <f t="shared" si="7"/>
        <v>961.00038356329765</v>
      </c>
      <c r="I135" s="38">
        <f t="shared" si="8"/>
        <v>0.38751639155413248</v>
      </c>
      <c r="K135" s="37">
        <f t="shared" si="9"/>
        <v>1</v>
      </c>
    </row>
    <row r="136" spans="1:11" x14ac:dyDescent="0.2">
      <c r="A136" s="8">
        <v>43440.25</v>
      </c>
      <c r="B136" s="9">
        <v>166.97017488643229</v>
      </c>
      <c r="C136" s="9" t="str">
        <v>1</v>
      </c>
      <c r="D136" s="9" t="str">
        <v>1</v>
      </c>
      <c r="E136" s="18">
        <f t="shared" si="5"/>
        <v>175000</v>
      </c>
      <c r="F136" s="9">
        <v>1142.3373628174691</v>
      </c>
      <c r="G136" s="9">
        <f t="shared" si="6"/>
        <v>1142.3373628174691</v>
      </c>
      <c r="H136" s="18">
        <f t="shared" si="7"/>
        <v>970.98675839484872</v>
      </c>
      <c r="I136" s="38">
        <f t="shared" si="8"/>
        <v>0.38751639155413248</v>
      </c>
      <c r="K136" s="37">
        <f t="shared" si="9"/>
        <v>1</v>
      </c>
    </row>
    <row r="137" spans="1:11" x14ac:dyDescent="0.2">
      <c r="A137" s="8">
        <v>43440.291666666664</v>
      </c>
      <c r="B137" s="9">
        <v>88.599986772035422</v>
      </c>
      <c r="C137" s="9" t="str">
        <v>1</v>
      </c>
      <c r="D137" s="9" t="str">
        <v>1</v>
      </c>
      <c r="E137" s="18">
        <f t="shared" si="5"/>
        <v>175000</v>
      </c>
      <c r="F137" s="9">
        <v>1135.5289232805692</v>
      </c>
      <c r="G137" s="9">
        <f t="shared" si="6"/>
        <v>1135.5289232805692</v>
      </c>
      <c r="H137" s="18">
        <f t="shared" si="7"/>
        <v>965.19958478848378</v>
      </c>
      <c r="I137" s="38">
        <f t="shared" si="8"/>
        <v>0.38751639155413248</v>
      </c>
      <c r="K137" s="37">
        <f t="shared" si="9"/>
        <v>1</v>
      </c>
    </row>
    <row r="138" spans="1:11" x14ac:dyDescent="0.2">
      <c r="A138" s="8">
        <v>43440.333333333336</v>
      </c>
      <c r="B138" s="9">
        <v>161.8760590028929</v>
      </c>
      <c r="C138" s="9" t="str">
        <v>1</v>
      </c>
      <c r="D138" s="9" t="str">
        <v>1</v>
      </c>
      <c r="E138" s="18">
        <f t="shared" si="5"/>
        <v>175000</v>
      </c>
      <c r="F138" s="9">
        <v>1150.8766059056627</v>
      </c>
      <c r="G138" s="9">
        <f t="shared" si="6"/>
        <v>1150.8766059056627</v>
      </c>
      <c r="H138" s="18">
        <f t="shared" si="7"/>
        <v>978.24511501981328</v>
      </c>
      <c r="I138" s="38">
        <f t="shared" si="8"/>
        <v>0.38751639155413248</v>
      </c>
      <c r="K138" s="37">
        <f t="shared" si="9"/>
        <v>1</v>
      </c>
    </row>
    <row r="139" spans="1:11" x14ac:dyDescent="0.2">
      <c r="A139" s="8">
        <v>43440.375</v>
      </c>
      <c r="B139" s="9">
        <v>172.53969371792925</v>
      </c>
      <c r="C139" s="9" t="str">
        <v>1</v>
      </c>
      <c r="D139" s="9" t="str">
        <v>1</v>
      </c>
      <c r="E139" s="18">
        <f t="shared" ref="E139:E202" si="10">IF(B139&gt;10,87500*(C139+D139),0)</f>
        <v>175000</v>
      </c>
      <c r="F139" s="9">
        <v>1139.9226333804936</v>
      </c>
      <c r="G139" s="9">
        <f t="shared" ref="G139:G202" si="11">IF(OR(F139&gt;$G$8,F139&lt;$G$7),F138,F139)</f>
        <v>1139.9226333804936</v>
      </c>
      <c r="H139" s="18">
        <f t="shared" ref="H139:H202" si="12">+G139*0.85</f>
        <v>968.93423837341959</v>
      </c>
      <c r="I139" s="38">
        <f t="shared" ref="I139:I202" si="13">($E$5*E139/100)*AVERAGE($H$10,$H$729)*60*8.34/1000000</f>
        <v>0.38751639155413248</v>
      </c>
      <c r="K139" s="37">
        <f t="shared" ref="K139:K202" si="14">IF(E139&gt;10,1,0)</f>
        <v>1</v>
      </c>
    </row>
    <row r="140" spans="1:11" x14ac:dyDescent="0.2">
      <c r="A140" s="8">
        <v>43440.416666666664</v>
      </c>
      <c r="B140" s="9">
        <v>173.61555428119428</v>
      </c>
      <c r="C140" s="9" t="str">
        <v>1</v>
      </c>
      <c r="D140" s="9" t="str">
        <v>1</v>
      </c>
      <c r="E140" s="18">
        <f t="shared" si="10"/>
        <v>175000</v>
      </c>
      <c r="F140" s="9">
        <v>1159.3699163741599</v>
      </c>
      <c r="G140" s="9">
        <f t="shared" si="11"/>
        <v>1159.3699163741599</v>
      </c>
      <c r="H140" s="18">
        <f t="shared" si="12"/>
        <v>985.46442891803588</v>
      </c>
      <c r="I140" s="38">
        <f t="shared" si="13"/>
        <v>0.38751639155413248</v>
      </c>
      <c r="K140" s="37">
        <f t="shared" si="14"/>
        <v>1</v>
      </c>
    </row>
    <row r="141" spans="1:11" x14ac:dyDescent="0.2">
      <c r="A141" s="8">
        <v>43440.458333333336</v>
      </c>
      <c r="B141" s="9">
        <v>174.7474873809735</v>
      </c>
      <c r="C141" s="9" t="str">
        <v>1</v>
      </c>
      <c r="D141" s="9" t="str">
        <v>1</v>
      </c>
      <c r="E141" s="18">
        <f t="shared" si="10"/>
        <v>175000</v>
      </c>
      <c r="F141" s="9">
        <v>1163.8317196868147</v>
      </c>
      <c r="G141" s="9">
        <f t="shared" si="11"/>
        <v>1163.8317196868147</v>
      </c>
      <c r="H141" s="18">
        <f t="shared" si="12"/>
        <v>989.25696173379254</v>
      </c>
      <c r="I141" s="38">
        <f t="shared" si="13"/>
        <v>0.38751639155413248</v>
      </c>
      <c r="K141" s="37">
        <f t="shared" si="14"/>
        <v>1</v>
      </c>
    </row>
    <row r="142" spans="1:11" x14ac:dyDescent="0.2">
      <c r="A142" s="8">
        <v>43440.5</v>
      </c>
      <c r="B142" s="9">
        <v>175.43420425096707</v>
      </c>
      <c r="C142" s="9" t="str">
        <v>1</v>
      </c>
      <c r="D142" s="9" t="str">
        <v>1</v>
      </c>
      <c r="E142" s="18">
        <f t="shared" si="10"/>
        <v>175000</v>
      </c>
      <c r="F142" s="9">
        <v>1167.1304115693422</v>
      </c>
      <c r="G142" s="9">
        <f t="shared" si="11"/>
        <v>1167.1304115693422</v>
      </c>
      <c r="H142" s="18">
        <f t="shared" si="12"/>
        <v>992.06084983394078</v>
      </c>
      <c r="I142" s="38">
        <f t="shared" si="13"/>
        <v>0.38751639155413248</v>
      </c>
      <c r="K142" s="37">
        <f t="shared" si="14"/>
        <v>1</v>
      </c>
    </row>
    <row r="143" spans="1:11" x14ac:dyDescent="0.2">
      <c r="A143" s="8">
        <v>43440.541666666664</v>
      </c>
      <c r="B143" s="9">
        <v>174.99210366321398</v>
      </c>
      <c r="C143" s="9" t="str">
        <v>1</v>
      </c>
      <c r="D143" s="9" t="str">
        <v>1</v>
      </c>
      <c r="E143" s="18">
        <f t="shared" si="10"/>
        <v>175000</v>
      </c>
      <c r="F143" s="9">
        <v>1168.6726418758349</v>
      </c>
      <c r="G143" s="9">
        <f t="shared" si="11"/>
        <v>1168.6726418758349</v>
      </c>
      <c r="H143" s="18">
        <f t="shared" si="12"/>
        <v>993.37174559445964</v>
      </c>
      <c r="I143" s="38">
        <f t="shared" si="13"/>
        <v>0.38751639155413248</v>
      </c>
      <c r="K143" s="37">
        <f t="shared" si="14"/>
        <v>1</v>
      </c>
    </row>
    <row r="144" spans="1:11" x14ac:dyDescent="0.2">
      <c r="A144" s="8">
        <v>43440.583333333336</v>
      </c>
      <c r="B144" s="9">
        <v>174.89701456460597</v>
      </c>
      <c r="C144" s="9" t="str">
        <v>1</v>
      </c>
      <c r="D144" s="9" t="str">
        <v>1</v>
      </c>
      <c r="E144" s="18">
        <f t="shared" si="10"/>
        <v>175000</v>
      </c>
      <c r="F144" s="9">
        <v>1169.9038607238217</v>
      </c>
      <c r="G144" s="9">
        <f t="shared" si="11"/>
        <v>1169.9038607238217</v>
      </c>
      <c r="H144" s="18">
        <f t="shared" si="12"/>
        <v>994.41828161524847</v>
      </c>
      <c r="I144" s="38">
        <f t="shared" si="13"/>
        <v>0.38751639155413248</v>
      </c>
      <c r="K144" s="37">
        <f t="shared" si="14"/>
        <v>1</v>
      </c>
    </row>
    <row r="145" spans="1:11" x14ac:dyDescent="0.2">
      <c r="A145" s="8">
        <v>43440.625</v>
      </c>
      <c r="B145" s="9">
        <v>175.27487182617188</v>
      </c>
      <c r="C145" s="9" t="str">
        <v>1</v>
      </c>
      <c r="D145" s="9" t="str">
        <v>1</v>
      </c>
      <c r="E145" s="18">
        <f t="shared" si="10"/>
        <v>175000</v>
      </c>
      <c r="F145" s="9">
        <v>1168.0024407470821</v>
      </c>
      <c r="G145" s="9">
        <f t="shared" si="11"/>
        <v>1168.0024407470821</v>
      </c>
      <c r="H145" s="18">
        <f t="shared" si="12"/>
        <v>992.80207463501972</v>
      </c>
      <c r="I145" s="38">
        <f t="shared" si="13"/>
        <v>0.38751639155413248</v>
      </c>
      <c r="K145" s="37">
        <f t="shared" si="14"/>
        <v>1</v>
      </c>
    </row>
    <row r="146" spans="1:11" x14ac:dyDescent="0.2">
      <c r="A146" s="8">
        <v>43440.666666666664</v>
      </c>
      <c r="B146" s="9">
        <v>175.27487182617188</v>
      </c>
      <c r="C146" s="9" t="str">
        <v>1</v>
      </c>
      <c r="D146" s="9" t="str">
        <v>1</v>
      </c>
      <c r="E146" s="18">
        <f t="shared" si="10"/>
        <v>175000</v>
      </c>
      <c r="F146" s="9">
        <v>1158.2187522413401</v>
      </c>
      <c r="G146" s="9">
        <f t="shared" si="11"/>
        <v>1158.2187522413401</v>
      </c>
      <c r="H146" s="18">
        <f t="shared" si="12"/>
        <v>984.48593940513911</v>
      </c>
      <c r="I146" s="38">
        <f t="shared" si="13"/>
        <v>0.38751639155413248</v>
      </c>
      <c r="K146" s="37">
        <f t="shared" si="14"/>
        <v>1</v>
      </c>
    </row>
    <row r="147" spans="1:11" x14ac:dyDescent="0.2">
      <c r="A147" s="8">
        <v>43440.708333333336</v>
      </c>
      <c r="B147" s="9">
        <v>175.27487182617188</v>
      </c>
      <c r="C147" s="9" t="str">
        <v>1</v>
      </c>
      <c r="D147" s="9" t="str">
        <v>1</v>
      </c>
      <c r="E147" s="18">
        <f t="shared" si="10"/>
        <v>175000</v>
      </c>
      <c r="F147" s="9">
        <v>1149.3272555388514</v>
      </c>
      <c r="G147" s="9">
        <f t="shared" si="11"/>
        <v>1149.3272555388514</v>
      </c>
      <c r="H147" s="18">
        <f t="shared" si="12"/>
        <v>976.92816720802364</v>
      </c>
      <c r="I147" s="38">
        <f t="shared" si="13"/>
        <v>0.38751639155413248</v>
      </c>
      <c r="K147" s="37">
        <f t="shared" si="14"/>
        <v>1</v>
      </c>
    </row>
    <row r="148" spans="1:11" x14ac:dyDescent="0.2">
      <c r="A148" s="8">
        <v>43440.75</v>
      </c>
      <c r="B148" s="9">
        <v>175.27487182617188</v>
      </c>
      <c r="C148" s="9" t="str">
        <v>1</v>
      </c>
      <c r="D148" s="9" t="str">
        <v>1</v>
      </c>
      <c r="E148" s="18">
        <f t="shared" si="10"/>
        <v>175000</v>
      </c>
      <c r="F148" s="9">
        <v>1156.3933804735159</v>
      </c>
      <c r="G148" s="9">
        <f t="shared" si="11"/>
        <v>1156.3933804735159</v>
      </c>
      <c r="H148" s="18">
        <f t="shared" si="12"/>
        <v>982.93437340248852</v>
      </c>
      <c r="I148" s="38">
        <f t="shared" si="13"/>
        <v>0.38751639155413248</v>
      </c>
      <c r="K148" s="37">
        <f t="shared" si="14"/>
        <v>1</v>
      </c>
    </row>
    <row r="149" spans="1:11" x14ac:dyDescent="0.2">
      <c r="A149" s="8">
        <v>43440.791666666664</v>
      </c>
      <c r="B149" s="9">
        <v>175.27487182617188</v>
      </c>
      <c r="C149" s="9" t="str">
        <v>1</v>
      </c>
      <c r="D149" s="9" t="str">
        <v>1</v>
      </c>
      <c r="E149" s="18">
        <f t="shared" si="10"/>
        <v>175000</v>
      </c>
      <c r="F149" s="9">
        <v>1147.469509992766</v>
      </c>
      <c r="G149" s="9">
        <f t="shared" si="11"/>
        <v>1147.469509992766</v>
      </c>
      <c r="H149" s="18">
        <f t="shared" si="12"/>
        <v>975.34908349385103</v>
      </c>
      <c r="I149" s="38">
        <f t="shared" si="13"/>
        <v>0.38751639155413248</v>
      </c>
      <c r="K149" s="37">
        <f t="shared" si="14"/>
        <v>1</v>
      </c>
    </row>
    <row r="150" spans="1:11" x14ac:dyDescent="0.2">
      <c r="A150" s="8">
        <v>43440.833333333336</v>
      </c>
      <c r="B150" s="9">
        <v>175.27487182617188</v>
      </c>
      <c r="C150" s="9" t="str">
        <v>1</v>
      </c>
      <c r="D150" s="9" t="str">
        <v>1</v>
      </c>
      <c r="E150" s="18">
        <f t="shared" si="10"/>
        <v>175000</v>
      </c>
      <c r="F150" s="9">
        <v>1148.3908025749297</v>
      </c>
      <c r="G150" s="9">
        <f t="shared" si="11"/>
        <v>1148.3908025749297</v>
      </c>
      <c r="H150" s="18">
        <f t="shared" si="12"/>
        <v>976.13218218869019</v>
      </c>
      <c r="I150" s="38">
        <f t="shared" si="13"/>
        <v>0.38751639155413248</v>
      </c>
      <c r="K150" s="37">
        <f t="shared" si="14"/>
        <v>1</v>
      </c>
    </row>
    <row r="151" spans="1:11" x14ac:dyDescent="0.2">
      <c r="A151" s="8">
        <v>43440.875</v>
      </c>
      <c r="B151" s="9">
        <v>175.17196064208363</v>
      </c>
      <c r="C151" s="9" t="str">
        <v>1</v>
      </c>
      <c r="D151" s="9" t="str">
        <v>1</v>
      </c>
      <c r="E151" s="18">
        <f t="shared" si="10"/>
        <v>175000</v>
      </c>
      <c r="F151" s="9">
        <v>1148.8881105231608</v>
      </c>
      <c r="G151" s="9">
        <f t="shared" si="11"/>
        <v>1148.8881105231608</v>
      </c>
      <c r="H151" s="18">
        <f t="shared" si="12"/>
        <v>976.55489394468668</v>
      </c>
      <c r="I151" s="38">
        <f t="shared" si="13"/>
        <v>0.38751639155413248</v>
      </c>
      <c r="K151" s="37">
        <f t="shared" si="14"/>
        <v>1</v>
      </c>
    </row>
    <row r="152" spans="1:11" x14ac:dyDescent="0.2">
      <c r="A152" s="8">
        <v>43440.916666666664</v>
      </c>
      <c r="B152" s="9">
        <v>172.17004146990311</v>
      </c>
      <c r="C152" s="9" t="str">
        <v>1</v>
      </c>
      <c r="D152" s="9" t="str">
        <v>1</v>
      </c>
      <c r="E152" s="18">
        <f t="shared" si="10"/>
        <v>175000</v>
      </c>
      <c r="F152" s="9">
        <v>1138.0242866925466</v>
      </c>
      <c r="G152" s="9">
        <f t="shared" si="11"/>
        <v>1138.0242866925466</v>
      </c>
      <c r="H152" s="18">
        <f t="shared" si="12"/>
        <v>967.32064368866463</v>
      </c>
      <c r="I152" s="38">
        <f t="shared" si="13"/>
        <v>0.38751639155413248</v>
      </c>
      <c r="K152" s="37">
        <f t="shared" si="14"/>
        <v>1</v>
      </c>
    </row>
    <row r="153" spans="1:11" x14ac:dyDescent="0.2">
      <c r="A153" s="8">
        <v>43440.958333333336</v>
      </c>
      <c r="B153" s="9">
        <v>15.64545381644648</v>
      </c>
      <c r="C153" s="9" t="str">
        <v>1</v>
      </c>
      <c r="D153" s="9" t="str">
        <v>1</v>
      </c>
      <c r="E153" s="18">
        <f t="shared" si="10"/>
        <v>175000</v>
      </c>
      <c r="F153" s="9">
        <v>1119.3529584796772</v>
      </c>
      <c r="G153" s="9">
        <f t="shared" si="11"/>
        <v>1119.3529584796772</v>
      </c>
      <c r="H153" s="18">
        <f t="shared" si="12"/>
        <v>951.45001470772559</v>
      </c>
      <c r="I153" s="38">
        <f t="shared" si="13"/>
        <v>0.38751639155413248</v>
      </c>
      <c r="K153" s="37">
        <f t="shared" si="14"/>
        <v>1</v>
      </c>
    </row>
    <row r="154" spans="1:11" x14ac:dyDescent="0.2">
      <c r="A154" s="8">
        <v>43441</v>
      </c>
      <c r="B154" s="9">
        <v>0</v>
      </c>
      <c r="C154" s="9" t="str">
        <v>1</v>
      </c>
      <c r="D154" s="9" t="str">
        <v>0</v>
      </c>
      <c r="E154" s="18">
        <f t="shared" si="10"/>
        <v>0</v>
      </c>
      <c r="F154" s="9">
        <v>1102.178650070462</v>
      </c>
      <c r="G154" s="9">
        <f t="shared" si="11"/>
        <v>1102.178650070462</v>
      </c>
      <c r="H154" s="18">
        <f t="shared" si="12"/>
        <v>936.85185255989268</v>
      </c>
      <c r="I154" s="38">
        <f t="shared" si="13"/>
        <v>0</v>
      </c>
      <c r="K154" s="37">
        <f t="shared" si="14"/>
        <v>0</v>
      </c>
    </row>
    <row r="155" spans="1:11" x14ac:dyDescent="0.2">
      <c r="A155" s="8">
        <v>43441.041666666664</v>
      </c>
      <c r="B155" s="9">
        <v>0</v>
      </c>
      <c r="C155" s="9" t="str">
        <v>1</v>
      </c>
      <c r="D155" s="9" t="str">
        <v>0</v>
      </c>
      <c r="E155" s="18">
        <f t="shared" si="10"/>
        <v>0</v>
      </c>
      <c r="F155" s="9">
        <v>1087.9182181550127</v>
      </c>
      <c r="G155" s="9">
        <f t="shared" si="11"/>
        <v>1087.9182181550127</v>
      </c>
      <c r="H155" s="18">
        <f t="shared" si="12"/>
        <v>924.73048543176083</v>
      </c>
      <c r="I155" s="38">
        <f t="shared" si="13"/>
        <v>0</v>
      </c>
      <c r="K155" s="37">
        <f t="shared" si="14"/>
        <v>0</v>
      </c>
    </row>
    <row r="156" spans="1:11" x14ac:dyDescent="0.2">
      <c r="A156" s="8">
        <v>43441.083333333336</v>
      </c>
      <c r="B156" s="9">
        <v>0</v>
      </c>
      <c r="C156" s="9" t="str">
        <v>1</v>
      </c>
      <c r="D156" s="9" t="str">
        <v>0</v>
      </c>
      <c r="E156" s="18">
        <f t="shared" si="10"/>
        <v>0</v>
      </c>
      <c r="F156" s="9">
        <v>1074.085111947207</v>
      </c>
      <c r="G156" s="9">
        <f t="shared" si="11"/>
        <v>1074.085111947207</v>
      </c>
      <c r="H156" s="18">
        <f t="shared" si="12"/>
        <v>912.97234515512594</v>
      </c>
      <c r="I156" s="38">
        <f t="shared" si="13"/>
        <v>0</v>
      </c>
      <c r="K156" s="37">
        <f t="shared" si="14"/>
        <v>0</v>
      </c>
    </row>
    <row r="157" spans="1:11" x14ac:dyDescent="0.2">
      <c r="A157" s="8">
        <v>43441.125</v>
      </c>
      <c r="B157" s="9">
        <v>3.9664276073501141</v>
      </c>
      <c r="C157" s="9" t="str">
        <v>1</v>
      </c>
      <c r="D157" s="9" t="str">
        <v>1</v>
      </c>
      <c r="E157" s="18">
        <f t="shared" si="10"/>
        <v>0</v>
      </c>
      <c r="F157" s="9">
        <v>1113.2839525527356</v>
      </c>
      <c r="G157" s="9">
        <f t="shared" si="11"/>
        <v>1113.2839525527356</v>
      </c>
      <c r="H157" s="18">
        <f t="shared" si="12"/>
        <v>946.29135966982528</v>
      </c>
      <c r="I157" s="38">
        <f t="shared" si="13"/>
        <v>0</v>
      </c>
      <c r="K157" s="37">
        <f t="shared" si="14"/>
        <v>0</v>
      </c>
    </row>
    <row r="158" spans="1:11" x14ac:dyDescent="0.2">
      <c r="A158" s="8">
        <v>43441.166666666664</v>
      </c>
      <c r="B158" s="9">
        <v>79.007714230732532</v>
      </c>
      <c r="C158" s="9" t="str">
        <v>1</v>
      </c>
      <c r="D158" s="9" t="str">
        <v>1</v>
      </c>
      <c r="E158" s="18">
        <f t="shared" si="10"/>
        <v>175000</v>
      </c>
      <c r="F158" s="9">
        <v>1135.4786016894043</v>
      </c>
      <c r="G158" s="9">
        <f t="shared" si="11"/>
        <v>1135.4786016894043</v>
      </c>
      <c r="H158" s="18">
        <f t="shared" si="12"/>
        <v>965.15681143599363</v>
      </c>
      <c r="I158" s="38">
        <f t="shared" si="13"/>
        <v>0.38751639155413248</v>
      </c>
      <c r="K158" s="37">
        <f t="shared" si="14"/>
        <v>1</v>
      </c>
    </row>
    <row r="159" spans="1:11" x14ac:dyDescent="0.2">
      <c r="A159" s="8">
        <v>43441.208333333336</v>
      </c>
      <c r="B159" s="9">
        <v>143.62907807726634</v>
      </c>
      <c r="C159" s="9" t="str">
        <v>1</v>
      </c>
      <c r="D159" s="9" t="str">
        <v>1</v>
      </c>
      <c r="E159" s="18">
        <f t="shared" si="10"/>
        <v>175000</v>
      </c>
      <c r="F159" s="9">
        <v>1134.9775998142211</v>
      </c>
      <c r="G159" s="9">
        <f t="shared" si="11"/>
        <v>1134.9775998142211</v>
      </c>
      <c r="H159" s="18">
        <f t="shared" si="12"/>
        <v>964.73095984208794</v>
      </c>
      <c r="I159" s="38">
        <f t="shared" si="13"/>
        <v>0.38751639155413248</v>
      </c>
      <c r="K159" s="37">
        <f t="shared" si="14"/>
        <v>1</v>
      </c>
    </row>
    <row r="160" spans="1:11" x14ac:dyDescent="0.2">
      <c r="A160" s="8">
        <v>43441.25</v>
      </c>
      <c r="B160" s="9">
        <v>172.93061481352359</v>
      </c>
      <c r="C160" s="9" t="str">
        <v>1</v>
      </c>
      <c r="D160" s="9" t="str">
        <v>1</v>
      </c>
      <c r="E160" s="18">
        <f t="shared" si="10"/>
        <v>175000</v>
      </c>
      <c r="F160" s="9">
        <v>1160.5398270368198</v>
      </c>
      <c r="G160" s="9">
        <f t="shared" si="11"/>
        <v>1160.5398270368198</v>
      </c>
      <c r="H160" s="18">
        <f t="shared" si="12"/>
        <v>986.45885298129679</v>
      </c>
      <c r="I160" s="38">
        <f t="shared" si="13"/>
        <v>0.38751639155413248</v>
      </c>
      <c r="K160" s="37">
        <f t="shared" si="14"/>
        <v>1</v>
      </c>
    </row>
    <row r="161" spans="1:11" x14ac:dyDescent="0.2">
      <c r="A161" s="8">
        <v>43441.291666666664</v>
      </c>
      <c r="B161" s="9">
        <v>184.5585936328506</v>
      </c>
      <c r="C161" s="9" t="str">
        <v>1</v>
      </c>
      <c r="D161" s="9" t="str">
        <v>1</v>
      </c>
      <c r="E161" s="18">
        <f t="shared" si="10"/>
        <v>175000</v>
      </c>
      <c r="F161" s="9">
        <v>1171.107559767205</v>
      </c>
      <c r="G161" s="9">
        <f t="shared" si="11"/>
        <v>1171.107559767205</v>
      </c>
      <c r="H161" s="18">
        <f t="shared" si="12"/>
        <v>995.44142580212417</v>
      </c>
      <c r="I161" s="38">
        <f t="shared" si="13"/>
        <v>0.38751639155413248</v>
      </c>
      <c r="K161" s="37">
        <f t="shared" si="14"/>
        <v>1</v>
      </c>
    </row>
    <row r="162" spans="1:11" x14ac:dyDescent="0.2">
      <c r="A162" s="8">
        <v>43441.333333333336</v>
      </c>
      <c r="B162" s="9">
        <v>194.76259293610147</v>
      </c>
      <c r="C162" s="9" t="str">
        <v>1</v>
      </c>
      <c r="D162" s="9" t="str">
        <v>1</v>
      </c>
      <c r="E162" s="18">
        <f t="shared" si="10"/>
        <v>175000</v>
      </c>
      <c r="F162" s="9">
        <v>1181.9398948160124</v>
      </c>
      <c r="G162" s="9">
        <f t="shared" si="11"/>
        <v>1181.9398948160124</v>
      </c>
      <c r="H162" s="18">
        <f t="shared" si="12"/>
        <v>1004.6489105936105</v>
      </c>
      <c r="I162" s="38">
        <f t="shared" si="13"/>
        <v>0.38751639155413248</v>
      </c>
      <c r="K162" s="37">
        <f t="shared" si="14"/>
        <v>1</v>
      </c>
    </row>
    <row r="163" spans="1:11" x14ac:dyDescent="0.2">
      <c r="A163" s="8">
        <v>43441.375</v>
      </c>
      <c r="B163" s="9">
        <v>173.54477045700816</v>
      </c>
      <c r="C163" s="9" t="str">
        <v>1</v>
      </c>
      <c r="D163" s="9" t="str">
        <v>1</v>
      </c>
      <c r="E163" s="18">
        <f t="shared" si="10"/>
        <v>175000</v>
      </c>
      <c r="F163" s="9">
        <v>1190.4291111266477</v>
      </c>
      <c r="G163" s="9">
        <f t="shared" si="11"/>
        <v>1190.4291111266477</v>
      </c>
      <c r="H163" s="18">
        <f t="shared" si="12"/>
        <v>1011.8647444576505</v>
      </c>
      <c r="I163" s="38">
        <f t="shared" si="13"/>
        <v>0.38751639155413248</v>
      </c>
      <c r="K163" s="37">
        <f t="shared" si="14"/>
        <v>1</v>
      </c>
    </row>
    <row r="164" spans="1:11" x14ac:dyDescent="0.2">
      <c r="A164" s="8">
        <v>43441.416666666664</v>
      </c>
      <c r="B164" s="9">
        <v>148.81087432671902</v>
      </c>
      <c r="C164" s="9" t="str">
        <v>1</v>
      </c>
      <c r="D164" s="9" t="str">
        <v>1</v>
      </c>
      <c r="E164" s="18">
        <f t="shared" si="10"/>
        <v>175000</v>
      </c>
      <c r="F164" s="9">
        <v>1192.7166422087239</v>
      </c>
      <c r="G164" s="9">
        <f t="shared" si="11"/>
        <v>1192.7166422087239</v>
      </c>
      <c r="H164" s="18">
        <f t="shared" si="12"/>
        <v>1013.8091458774153</v>
      </c>
      <c r="I164" s="38">
        <f t="shared" si="13"/>
        <v>0.38751639155413248</v>
      </c>
      <c r="K164" s="37">
        <f t="shared" si="14"/>
        <v>1</v>
      </c>
    </row>
    <row r="165" spans="1:11" x14ac:dyDescent="0.2">
      <c r="A165" s="8">
        <v>43441.458333333336</v>
      </c>
      <c r="B165" s="9">
        <v>146.68882751464844</v>
      </c>
      <c r="C165" s="9" t="str">
        <v>1</v>
      </c>
      <c r="D165" s="9" t="str">
        <v>1</v>
      </c>
      <c r="E165" s="18">
        <f t="shared" si="10"/>
        <v>175000</v>
      </c>
      <c r="F165" s="9">
        <v>1197.6785991460074</v>
      </c>
      <c r="G165" s="9">
        <f t="shared" si="11"/>
        <v>1197.6785991460074</v>
      </c>
      <c r="H165" s="18">
        <f t="shared" si="12"/>
        <v>1018.0268092741063</v>
      </c>
      <c r="I165" s="38">
        <f t="shared" si="13"/>
        <v>0.38751639155413248</v>
      </c>
      <c r="K165" s="37">
        <f t="shared" si="14"/>
        <v>1</v>
      </c>
    </row>
    <row r="166" spans="1:11" x14ac:dyDescent="0.2">
      <c r="A166" s="8">
        <v>43441.5</v>
      </c>
      <c r="B166" s="9">
        <v>146.68882751464844</v>
      </c>
      <c r="C166" s="9" t="str">
        <v>1</v>
      </c>
      <c r="D166" s="9" t="str">
        <v>1</v>
      </c>
      <c r="E166" s="18">
        <f t="shared" si="10"/>
        <v>175000</v>
      </c>
      <c r="F166" s="9">
        <v>1206.6455383467267</v>
      </c>
      <c r="G166" s="9">
        <f t="shared" si="11"/>
        <v>1206.6455383467267</v>
      </c>
      <c r="H166" s="18">
        <f t="shared" si="12"/>
        <v>1025.6487075947177</v>
      </c>
      <c r="I166" s="38">
        <f t="shared" si="13"/>
        <v>0.38751639155413248</v>
      </c>
      <c r="K166" s="37">
        <f t="shared" si="14"/>
        <v>1</v>
      </c>
    </row>
    <row r="167" spans="1:11" x14ac:dyDescent="0.2">
      <c r="A167" s="8">
        <v>43441.541666666664</v>
      </c>
      <c r="B167" s="9">
        <v>146.34794578069511</v>
      </c>
      <c r="C167" s="9" t="str">
        <v>1</v>
      </c>
      <c r="D167" s="9" t="str">
        <v>1</v>
      </c>
      <c r="E167" s="18">
        <f t="shared" si="10"/>
        <v>175000</v>
      </c>
      <c r="F167" s="9">
        <v>1212.2917803369126</v>
      </c>
      <c r="G167" s="9">
        <f t="shared" si="11"/>
        <v>1212.2917803369126</v>
      </c>
      <c r="H167" s="18">
        <f t="shared" si="12"/>
        <v>1030.4480132863757</v>
      </c>
      <c r="I167" s="38">
        <f t="shared" si="13"/>
        <v>0.38751639155413248</v>
      </c>
      <c r="K167" s="37">
        <f t="shared" si="14"/>
        <v>1</v>
      </c>
    </row>
    <row r="168" spans="1:11" x14ac:dyDescent="0.2">
      <c r="A168" s="8">
        <v>43441.583333333336</v>
      </c>
      <c r="B168" s="9">
        <v>146.07649230957031</v>
      </c>
      <c r="C168" s="9" t="str">
        <v>1</v>
      </c>
      <c r="D168" s="9" t="str">
        <v>1</v>
      </c>
      <c r="E168" s="18">
        <f t="shared" si="10"/>
        <v>175000</v>
      </c>
      <c r="F168" s="9">
        <v>1218.9101468599531</v>
      </c>
      <c r="G168" s="9">
        <f t="shared" si="11"/>
        <v>1218.9101468599531</v>
      </c>
      <c r="H168" s="18">
        <f t="shared" si="12"/>
        <v>1036.0736248309602</v>
      </c>
      <c r="I168" s="38">
        <f t="shared" si="13"/>
        <v>0.38751639155413248</v>
      </c>
      <c r="K168" s="37">
        <f t="shared" si="14"/>
        <v>1</v>
      </c>
    </row>
    <row r="169" spans="1:11" x14ac:dyDescent="0.2">
      <c r="A169" s="8">
        <v>43441.625</v>
      </c>
      <c r="B169" s="9">
        <v>146.97470668001347</v>
      </c>
      <c r="C169" s="9" t="str">
        <v>1</v>
      </c>
      <c r="D169" s="9" t="str">
        <v>1</v>
      </c>
      <c r="E169" s="18">
        <f t="shared" si="10"/>
        <v>175000</v>
      </c>
      <c r="F169" s="9">
        <v>1221.4055085303144</v>
      </c>
      <c r="G169" s="9">
        <f t="shared" si="11"/>
        <v>1221.4055085303144</v>
      </c>
      <c r="H169" s="18">
        <f t="shared" si="12"/>
        <v>1038.1946822507671</v>
      </c>
      <c r="I169" s="38">
        <f t="shared" si="13"/>
        <v>0.38751639155413248</v>
      </c>
      <c r="K169" s="37">
        <f t="shared" si="14"/>
        <v>1</v>
      </c>
    </row>
    <row r="170" spans="1:11" x14ac:dyDescent="0.2">
      <c r="A170" s="8">
        <v>43441.666666666664</v>
      </c>
      <c r="B170" s="9">
        <v>172.72233951857211</v>
      </c>
      <c r="C170" s="9" t="str">
        <v>1</v>
      </c>
      <c r="D170" s="9" t="str">
        <v>1</v>
      </c>
      <c r="E170" s="18">
        <f t="shared" si="10"/>
        <v>175000</v>
      </c>
      <c r="F170" s="9">
        <v>1229.2715141968538</v>
      </c>
      <c r="G170" s="9">
        <f t="shared" si="11"/>
        <v>1229.2715141968538</v>
      </c>
      <c r="H170" s="18">
        <f t="shared" si="12"/>
        <v>1044.8807870673256</v>
      </c>
      <c r="I170" s="38">
        <f t="shared" si="13"/>
        <v>0.38751639155413248</v>
      </c>
      <c r="K170" s="37">
        <f t="shared" si="14"/>
        <v>1</v>
      </c>
    </row>
    <row r="171" spans="1:11" x14ac:dyDescent="0.2">
      <c r="A171" s="8">
        <v>43441.708333333336</v>
      </c>
      <c r="B171" s="9">
        <v>174.93211364746094</v>
      </c>
      <c r="C171" s="9" t="str">
        <v>1</v>
      </c>
      <c r="D171" s="9" t="str">
        <v>1</v>
      </c>
      <c r="E171" s="18">
        <f t="shared" si="10"/>
        <v>175000</v>
      </c>
      <c r="F171" s="9">
        <v>1235.6618693366217</v>
      </c>
      <c r="G171" s="9">
        <f t="shared" si="11"/>
        <v>1235.6618693366217</v>
      </c>
      <c r="H171" s="18">
        <f t="shared" si="12"/>
        <v>1050.3125889361283</v>
      </c>
      <c r="I171" s="38">
        <f t="shared" si="13"/>
        <v>0.38751639155413248</v>
      </c>
      <c r="K171" s="37">
        <f t="shared" si="14"/>
        <v>1</v>
      </c>
    </row>
    <row r="172" spans="1:11" x14ac:dyDescent="0.2">
      <c r="A172" s="8">
        <v>43441.75</v>
      </c>
      <c r="B172" s="9">
        <v>174.93211364746094</v>
      </c>
      <c r="C172" s="9" t="str">
        <v>1</v>
      </c>
      <c r="D172" s="9" t="str">
        <v>1</v>
      </c>
      <c r="E172" s="18">
        <f t="shared" si="10"/>
        <v>175000</v>
      </c>
      <c r="F172" s="9">
        <v>1243.085614070809</v>
      </c>
      <c r="G172" s="9">
        <f t="shared" si="11"/>
        <v>1243.085614070809</v>
      </c>
      <c r="H172" s="18">
        <f t="shared" si="12"/>
        <v>1056.6227719601877</v>
      </c>
      <c r="I172" s="38">
        <f t="shared" si="13"/>
        <v>0.38751639155413248</v>
      </c>
      <c r="K172" s="37">
        <f t="shared" si="14"/>
        <v>1</v>
      </c>
    </row>
    <row r="173" spans="1:11" x14ac:dyDescent="0.2">
      <c r="A173" s="8">
        <v>43441.791666666664</v>
      </c>
      <c r="B173" s="9">
        <v>175.41295361959976</v>
      </c>
      <c r="C173" s="9" t="str">
        <v>1</v>
      </c>
      <c r="D173" s="9" t="str">
        <v>1</v>
      </c>
      <c r="E173" s="18">
        <f t="shared" si="10"/>
        <v>175000</v>
      </c>
      <c r="F173" s="9">
        <v>1266.3525974025852</v>
      </c>
      <c r="G173" s="9">
        <f t="shared" si="11"/>
        <v>1266.3525974025852</v>
      </c>
      <c r="H173" s="18">
        <f t="shared" si="12"/>
        <v>1076.3997077921974</v>
      </c>
      <c r="I173" s="38">
        <f t="shared" si="13"/>
        <v>0.38751639155413248</v>
      </c>
      <c r="K173" s="37">
        <f t="shared" si="14"/>
        <v>1</v>
      </c>
    </row>
    <row r="174" spans="1:11" x14ac:dyDescent="0.2">
      <c r="A174" s="8">
        <v>43441.833333333336</v>
      </c>
      <c r="B174" s="9">
        <v>175.49339556492399</v>
      </c>
      <c r="C174" s="9" t="str">
        <v>1</v>
      </c>
      <c r="D174" s="9" t="str">
        <v>1</v>
      </c>
      <c r="E174" s="18">
        <f t="shared" si="10"/>
        <v>175000</v>
      </c>
      <c r="F174" s="9">
        <v>1316.598753690866</v>
      </c>
      <c r="G174" s="9">
        <f t="shared" si="11"/>
        <v>1316.598753690866</v>
      </c>
      <c r="H174" s="18">
        <f t="shared" si="12"/>
        <v>1119.1089406372362</v>
      </c>
      <c r="I174" s="38">
        <f t="shared" si="13"/>
        <v>0.38751639155413248</v>
      </c>
      <c r="K174" s="37">
        <f t="shared" si="14"/>
        <v>1</v>
      </c>
    </row>
    <row r="175" spans="1:11" x14ac:dyDescent="0.2">
      <c r="A175" s="8">
        <v>43441.875</v>
      </c>
      <c r="B175" s="9">
        <v>173.85742809029128</v>
      </c>
      <c r="C175" s="9" t="str">
        <v>1</v>
      </c>
      <c r="D175" s="9" t="str">
        <v>1</v>
      </c>
      <c r="E175" s="18">
        <f t="shared" si="10"/>
        <v>175000</v>
      </c>
      <c r="F175" s="9">
        <v>1342.2758741207726</v>
      </c>
      <c r="G175" s="9">
        <f t="shared" si="11"/>
        <v>1342.2758741207726</v>
      </c>
      <c r="H175" s="18">
        <f t="shared" si="12"/>
        <v>1140.9344930026566</v>
      </c>
      <c r="I175" s="38">
        <f t="shared" si="13"/>
        <v>0.38751639155413248</v>
      </c>
      <c r="K175" s="37">
        <f t="shared" si="14"/>
        <v>1</v>
      </c>
    </row>
    <row r="176" spans="1:11" x14ac:dyDescent="0.2">
      <c r="A176" s="8">
        <v>43441.916666666664</v>
      </c>
      <c r="B176" s="9">
        <v>19.545461944200522</v>
      </c>
      <c r="C176" s="9" t="str">
        <v>1</v>
      </c>
      <c r="D176" s="9" t="str">
        <v>1</v>
      </c>
      <c r="E176" s="18">
        <f t="shared" si="10"/>
        <v>175000</v>
      </c>
      <c r="F176" s="9">
        <v>1330.481806961521</v>
      </c>
      <c r="G176" s="9">
        <f t="shared" si="11"/>
        <v>1330.481806961521</v>
      </c>
      <c r="H176" s="18">
        <f t="shared" si="12"/>
        <v>1130.9095359172927</v>
      </c>
      <c r="I176" s="38">
        <f t="shared" si="13"/>
        <v>0.38751639155413248</v>
      </c>
      <c r="K176" s="37">
        <f t="shared" si="14"/>
        <v>1</v>
      </c>
    </row>
    <row r="177" spans="1:11" x14ac:dyDescent="0.2">
      <c r="A177" s="8">
        <v>43441.958333333336</v>
      </c>
      <c r="B177" s="9">
        <v>0</v>
      </c>
      <c r="C177" s="9" t="str">
        <v>0</v>
      </c>
      <c r="D177" s="9" t="str">
        <v>0</v>
      </c>
      <c r="E177" s="18">
        <f t="shared" si="10"/>
        <v>0</v>
      </c>
      <c r="F177" s="9">
        <v>1323.6343920586351</v>
      </c>
      <c r="G177" s="9">
        <f t="shared" si="11"/>
        <v>1323.6343920586351</v>
      </c>
      <c r="H177" s="18">
        <f t="shared" si="12"/>
        <v>1125.0892332498397</v>
      </c>
      <c r="I177" s="38">
        <f t="shared" si="13"/>
        <v>0</v>
      </c>
      <c r="K177" s="37">
        <f t="shared" si="14"/>
        <v>0</v>
      </c>
    </row>
    <row r="178" spans="1:11" x14ac:dyDescent="0.2">
      <c r="A178" s="8">
        <v>43442</v>
      </c>
      <c r="B178" s="9">
        <v>0</v>
      </c>
      <c r="C178" s="9" t="str">
        <v>0</v>
      </c>
      <c r="D178" s="9" t="str">
        <v>0</v>
      </c>
      <c r="E178" s="18">
        <f t="shared" si="10"/>
        <v>0</v>
      </c>
      <c r="F178" s="9">
        <v>1320.8451994107484</v>
      </c>
      <c r="G178" s="9">
        <f t="shared" si="11"/>
        <v>1320.8451994107484</v>
      </c>
      <c r="H178" s="18">
        <f t="shared" si="12"/>
        <v>1122.7184194991362</v>
      </c>
      <c r="I178" s="38">
        <f t="shared" si="13"/>
        <v>0</v>
      </c>
      <c r="K178" s="37">
        <f t="shared" si="14"/>
        <v>0</v>
      </c>
    </row>
    <row r="179" spans="1:11" x14ac:dyDescent="0.2">
      <c r="A179" s="8">
        <v>43442.041666666664</v>
      </c>
      <c r="B179" s="9">
        <v>0</v>
      </c>
      <c r="C179" s="9" t="str">
        <v>0</v>
      </c>
      <c r="D179" s="9" t="str">
        <v>0</v>
      </c>
      <c r="E179" s="18">
        <f t="shared" si="10"/>
        <v>0</v>
      </c>
      <c r="F179" s="9">
        <v>1317.9769832933312</v>
      </c>
      <c r="G179" s="9">
        <f t="shared" si="11"/>
        <v>1317.9769832933312</v>
      </c>
      <c r="H179" s="18">
        <f t="shared" si="12"/>
        <v>1120.2804357993314</v>
      </c>
      <c r="I179" s="38">
        <f t="shared" si="13"/>
        <v>0</v>
      </c>
      <c r="K179" s="37">
        <f t="shared" si="14"/>
        <v>0</v>
      </c>
    </row>
    <row r="180" spans="1:11" x14ac:dyDescent="0.2">
      <c r="A180" s="8">
        <v>43442.083333333336</v>
      </c>
      <c r="B180" s="9">
        <v>0</v>
      </c>
      <c r="C180" s="9" t="str">
        <v>0</v>
      </c>
      <c r="D180" s="9" t="str">
        <v>0</v>
      </c>
      <c r="E180" s="18">
        <f t="shared" si="10"/>
        <v>0</v>
      </c>
      <c r="F180" s="9">
        <v>1316.736880608617</v>
      </c>
      <c r="G180" s="9">
        <f t="shared" si="11"/>
        <v>1316.736880608617</v>
      </c>
      <c r="H180" s="18">
        <f t="shared" si="12"/>
        <v>1119.2263485173244</v>
      </c>
      <c r="I180" s="38">
        <f t="shared" si="13"/>
        <v>0</v>
      </c>
      <c r="K180" s="37">
        <f t="shared" si="14"/>
        <v>0</v>
      </c>
    </row>
    <row r="181" spans="1:11" x14ac:dyDescent="0.2">
      <c r="A181" s="8">
        <v>43442.125</v>
      </c>
      <c r="B181" s="9">
        <v>0</v>
      </c>
      <c r="C181" s="9" t="str">
        <v>0</v>
      </c>
      <c r="D181" s="9" t="str">
        <v>0</v>
      </c>
      <c r="E181" s="18">
        <f t="shared" si="10"/>
        <v>0</v>
      </c>
      <c r="F181" s="9">
        <v>1314.8670105584422</v>
      </c>
      <c r="G181" s="9">
        <f t="shared" si="11"/>
        <v>1314.8670105584422</v>
      </c>
      <c r="H181" s="18">
        <f t="shared" si="12"/>
        <v>1117.6369589746757</v>
      </c>
      <c r="I181" s="38">
        <f t="shared" si="13"/>
        <v>0</v>
      </c>
      <c r="K181" s="37">
        <f t="shared" si="14"/>
        <v>0</v>
      </c>
    </row>
    <row r="182" spans="1:11" x14ac:dyDescent="0.2">
      <c r="A182" s="8">
        <v>43442.166666666664</v>
      </c>
      <c r="B182" s="9">
        <v>0</v>
      </c>
      <c r="C182" s="9" t="str">
        <v>0</v>
      </c>
      <c r="D182" s="9" t="str">
        <v>0</v>
      </c>
      <c r="E182" s="18">
        <f t="shared" si="10"/>
        <v>0</v>
      </c>
      <c r="F182" s="9">
        <v>1311.8977111167524</v>
      </c>
      <c r="G182" s="9">
        <f t="shared" si="11"/>
        <v>1311.8977111167524</v>
      </c>
      <c r="H182" s="18">
        <f t="shared" si="12"/>
        <v>1115.1130544492394</v>
      </c>
      <c r="I182" s="38">
        <f t="shared" si="13"/>
        <v>0</v>
      </c>
      <c r="K182" s="37">
        <f t="shared" si="14"/>
        <v>0</v>
      </c>
    </row>
    <row r="183" spans="1:11" x14ac:dyDescent="0.2">
      <c r="A183" s="8">
        <v>43442.208333333336</v>
      </c>
      <c r="B183" s="9">
        <v>0</v>
      </c>
      <c r="C183" s="9" t="str">
        <v>0</v>
      </c>
      <c r="D183" s="9" t="str">
        <v>0</v>
      </c>
      <c r="E183" s="18">
        <f t="shared" si="10"/>
        <v>0</v>
      </c>
      <c r="F183" s="9">
        <v>1309.9170673573415</v>
      </c>
      <c r="G183" s="9">
        <f t="shared" si="11"/>
        <v>1309.9170673573415</v>
      </c>
      <c r="H183" s="18">
        <f t="shared" si="12"/>
        <v>1113.4295072537402</v>
      </c>
      <c r="I183" s="38">
        <f t="shared" si="13"/>
        <v>0</v>
      </c>
      <c r="K183" s="37">
        <f t="shared" si="14"/>
        <v>0</v>
      </c>
    </row>
    <row r="184" spans="1:11" x14ac:dyDescent="0.2">
      <c r="A184" s="8">
        <v>43442.25</v>
      </c>
      <c r="B184" s="9">
        <v>0</v>
      </c>
      <c r="C184" s="9" t="str">
        <v>0</v>
      </c>
      <c r="D184" s="9" t="str">
        <v>0</v>
      </c>
      <c r="E184" s="18">
        <f t="shared" si="10"/>
        <v>0</v>
      </c>
      <c r="F184" s="9">
        <v>1307.1248336344534</v>
      </c>
      <c r="G184" s="9">
        <f t="shared" si="11"/>
        <v>1307.1248336344534</v>
      </c>
      <c r="H184" s="18">
        <f t="shared" si="12"/>
        <v>1111.0561085892853</v>
      </c>
      <c r="I184" s="38">
        <f t="shared" si="13"/>
        <v>0</v>
      </c>
      <c r="K184" s="37">
        <f t="shared" si="14"/>
        <v>0</v>
      </c>
    </row>
    <row r="185" spans="1:11" x14ac:dyDescent="0.2">
      <c r="A185" s="8">
        <v>43442.291666666664</v>
      </c>
      <c r="B185" s="9">
        <v>0</v>
      </c>
      <c r="C185" s="9" t="str">
        <v>0</v>
      </c>
      <c r="D185" s="9" t="str">
        <v>0</v>
      </c>
      <c r="E185" s="18">
        <f t="shared" si="10"/>
        <v>0</v>
      </c>
      <c r="F185" s="9">
        <v>1305.3092480167461</v>
      </c>
      <c r="G185" s="9">
        <f t="shared" si="11"/>
        <v>1305.3092480167461</v>
      </c>
      <c r="H185" s="18">
        <f t="shared" si="12"/>
        <v>1109.512860814234</v>
      </c>
      <c r="I185" s="38">
        <f t="shared" si="13"/>
        <v>0</v>
      </c>
      <c r="K185" s="37">
        <f t="shared" si="14"/>
        <v>0</v>
      </c>
    </row>
    <row r="186" spans="1:11" x14ac:dyDescent="0.2">
      <c r="A186" s="8">
        <v>43442.333333333336</v>
      </c>
      <c r="B186" s="9">
        <v>0</v>
      </c>
      <c r="C186" s="9" t="str">
        <v>0</v>
      </c>
      <c r="D186" s="9" t="str">
        <v>0</v>
      </c>
      <c r="E186" s="18">
        <f t="shared" si="10"/>
        <v>0</v>
      </c>
      <c r="F186" s="9">
        <v>1303.9229723544186</v>
      </c>
      <c r="G186" s="9">
        <f t="shared" si="11"/>
        <v>1303.9229723544186</v>
      </c>
      <c r="H186" s="18">
        <f t="shared" si="12"/>
        <v>1108.3345265012558</v>
      </c>
      <c r="I186" s="38">
        <f t="shared" si="13"/>
        <v>0</v>
      </c>
      <c r="K186" s="37">
        <f t="shared" si="14"/>
        <v>0</v>
      </c>
    </row>
    <row r="187" spans="1:11" x14ac:dyDescent="0.2">
      <c r="A187" s="8">
        <v>43442.375</v>
      </c>
      <c r="B187" s="9">
        <v>0</v>
      </c>
      <c r="C187" s="9" t="str">
        <v>0</v>
      </c>
      <c r="D187" s="9" t="str">
        <v>0</v>
      </c>
      <c r="E187" s="18">
        <f t="shared" si="10"/>
        <v>0</v>
      </c>
      <c r="F187" s="9">
        <v>1302.312691777659</v>
      </c>
      <c r="G187" s="9">
        <f t="shared" si="11"/>
        <v>1302.312691777659</v>
      </c>
      <c r="H187" s="18">
        <f t="shared" si="12"/>
        <v>1106.9657880110101</v>
      </c>
      <c r="I187" s="38">
        <f t="shared" si="13"/>
        <v>0</v>
      </c>
      <c r="K187" s="37">
        <f t="shared" si="14"/>
        <v>0</v>
      </c>
    </row>
    <row r="188" spans="1:11" x14ac:dyDescent="0.2">
      <c r="A188" s="8">
        <v>43442.416666666664</v>
      </c>
      <c r="B188" s="9">
        <v>0</v>
      </c>
      <c r="C188" s="9" t="str">
        <v>0</v>
      </c>
      <c r="D188" s="9" t="str">
        <v>0</v>
      </c>
      <c r="E188" s="18">
        <f t="shared" si="10"/>
        <v>0</v>
      </c>
      <c r="F188" s="9">
        <v>1301.2171094863706</v>
      </c>
      <c r="G188" s="9">
        <f t="shared" si="11"/>
        <v>1301.2171094863706</v>
      </c>
      <c r="H188" s="18">
        <f t="shared" si="12"/>
        <v>1106.034543063415</v>
      </c>
      <c r="I188" s="38">
        <f t="shared" si="13"/>
        <v>0</v>
      </c>
      <c r="K188" s="37">
        <f t="shared" si="14"/>
        <v>0</v>
      </c>
    </row>
    <row r="189" spans="1:11" x14ac:dyDescent="0.2">
      <c r="A189" s="8">
        <v>43442.458333333336</v>
      </c>
      <c r="B189" s="9">
        <v>0</v>
      </c>
      <c r="C189" s="9" t="str">
        <v>0</v>
      </c>
      <c r="D189" s="9" t="str">
        <v>0</v>
      </c>
      <c r="E189" s="18">
        <f t="shared" si="10"/>
        <v>0</v>
      </c>
      <c r="F189" s="9">
        <v>1298.7488918656063</v>
      </c>
      <c r="G189" s="9">
        <f t="shared" si="11"/>
        <v>1298.7488918656063</v>
      </c>
      <c r="H189" s="18">
        <f t="shared" si="12"/>
        <v>1103.9365580857652</v>
      </c>
      <c r="I189" s="38">
        <f t="shared" si="13"/>
        <v>0</v>
      </c>
      <c r="K189" s="37">
        <f t="shared" si="14"/>
        <v>0</v>
      </c>
    </row>
    <row r="190" spans="1:11" x14ac:dyDescent="0.2">
      <c r="A190" s="8">
        <v>43442.5</v>
      </c>
      <c r="B190" s="9">
        <v>0</v>
      </c>
      <c r="C190" s="9" t="str">
        <v>0</v>
      </c>
      <c r="D190" s="9" t="str">
        <v>0</v>
      </c>
      <c r="E190" s="18">
        <f t="shared" si="10"/>
        <v>0</v>
      </c>
      <c r="F190" s="9">
        <v>1294.3481444881597</v>
      </c>
      <c r="G190" s="9">
        <f t="shared" si="11"/>
        <v>1294.3481444881597</v>
      </c>
      <c r="H190" s="18">
        <f t="shared" si="12"/>
        <v>1100.1959228149358</v>
      </c>
      <c r="I190" s="38">
        <f t="shared" si="13"/>
        <v>0</v>
      </c>
      <c r="K190" s="37">
        <f t="shared" si="14"/>
        <v>0</v>
      </c>
    </row>
    <row r="191" spans="1:11" x14ac:dyDescent="0.2">
      <c r="A191" s="8">
        <v>43442.541666666664</v>
      </c>
      <c r="B191" s="9">
        <v>0</v>
      </c>
      <c r="C191" s="9" t="str">
        <v>0</v>
      </c>
      <c r="D191" s="9" t="str">
        <v>0</v>
      </c>
      <c r="E191" s="18">
        <f t="shared" si="10"/>
        <v>0</v>
      </c>
      <c r="F191" s="9">
        <v>1287.8677878173037</v>
      </c>
      <c r="G191" s="9">
        <f t="shared" si="11"/>
        <v>1287.8677878173037</v>
      </c>
      <c r="H191" s="18">
        <f t="shared" si="12"/>
        <v>1094.6876196447081</v>
      </c>
      <c r="I191" s="38">
        <f t="shared" si="13"/>
        <v>0</v>
      </c>
      <c r="K191" s="37">
        <f t="shared" si="14"/>
        <v>0</v>
      </c>
    </row>
    <row r="192" spans="1:11" x14ac:dyDescent="0.2">
      <c r="A192" s="8">
        <v>43442.583333333336</v>
      </c>
      <c r="B192" s="9">
        <v>0</v>
      </c>
      <c r="C192" s="9" t="str">
        <v>0</v>
      </c>
      <c r="D192" s="9" t="str">
        <v>0</v>
      </c>
      <c r="E192" s="18">
        <f t="shared" si="10"/>
        <v>0</v>
      </c>
      <c r="F192" s="9">
        <v>1285.588351669508</v>
      </c>
      <c r="G192" s="9">
        <f t="shared" si="11"/>
        <v>1285.588351669508</v>
      </c>
      <c r="H192" s="18">
        <f t="shared" si="12"/>
        <v>1092.7500989190819</v>
      </c>
      <c r="I192" s="38">
        <f t="shared" si="13"/>
        <v>0</v>
      </c>
      <c r="K192" s="37">
        <f t="shared" si="14"/>
        <v>0</v>
      </c>
    </row>
    <row r="193" spans="1:11" x14ac:dyDescent="0.2">
      <c r="A193" s="8">
        <v>43442.625</v>
      </c>
      <c r="B193" s="9">
        <v>0</v>
      </c>
      <c r="C193" s="9" t="str">
        <v>0</v>
      </c>
      <c r="D193" s="9" t="str">
        <v>0</v>
      </c>
      <c r="E193" s="18">
        <f t="shared" si="10"/>
        <v>0</v>
      </c>
      <c r="F193" s="9">
        <v>1289.2132232108779</v>
      </c>
      <c r="G193" s="9">
        <f t="shared" si="11"/>
        <v>1289.2132232108779</v>
      </c>
      <c r="H193" s="18">
        <f t="shared" si="12"/>
        <v>1095.8312397292461</v>
      </c>
      <c r="I193" s="38">
        <f t="shared" si="13"/>
        <v>0</v>
      </c>
      <c r="K193" s="37">
        <f t="shared" si="14"/>
        <v>0</v>
      </c>
    </row>
    <row r="194" spans="1:11" x14ac:dyDescent="0.2">
      <c r="A194" s="8">
        <v>43442.666666666664</v>
      </c>
      <c r="B194" s="9">
        <v>0</v>
      </c>
      <c r="C194" s="9" t="str">
        <v>0</v>
      </c>
      <c r="D194" s="9" t="str">
        <v>0</v>
      </c>
      <c r="E194" s="18">
        <f t="shared" si="10"/>
        <v>0</v>
      </c>
      <c r="F194" s="9">
        <v>1288.5180574216854</v>
      </c>
      <c r="G194" s="9">
        <f t="shared" si="11"/>
        <v>1288.5180574216854</v>
      </c>
      <c r="H194" s="18">
        <f t="shared" si="12"/>
        <v>1095.2403488084326</v>
      </c>
      <c r="I194" s="38">
        <f t="shared" si="13"/>
        <v>0</v>
      </c>
      <c r="K194" s="37">
        <f t="shared" si="14"/>
        <v>0</v>
      </c>
    </row>
    <row r="195" spans="1:11" x14ac:dyDescent="0.2">
      <c r="A195" s="8">
        <v>43442.708333333336</v>
      </c>
      <c r="B195" s="9">
        <v>0</v>
      </c>
      <c r="C195" s="9" t="str">
        <v>0</v>
      </c>
      <c r="D195" s="9" t="str">
        <v>0</v>
      </c>
      <c r="E195" s="18">
        <f t="shared" si="10"/>
        <v>0</v>
      </c>
      <c r="F195" s="9">
        <v>1288.8185054711532</v>
      </c>
      <c r="G195" s="9">
        <f t="shared" si="11"/>
        <v>1288.8185054711532</v>
      </c>
      <c r="H195" s="18">
        <f t="shared" si="12"/>
        <v>1095.4957296504801</v>
      </c>
      <c r="I195" s="38">
        <f t="shared" si="13"/>
        <v>0</v>
      </c>
      <c r="K195" s="37">
        <f t="shared" si="14"/>
        <v>0</v>
      </c>
    </row>
    <row r="196" spans="1:11" x14ac:dyDescent="0.2">
      <c r="A196" s="8">
        <v>43442.75</v>
      </c>
      <c r="B196" s="9">
        <v>0</v>
      </c>
      <c r="C196" s="9" t="str">
        <v>0</v>
      </c>
      <c r="D196" s="9" t="str">
        <v>0</v>
      </c>
      <c r="E196" s="18">
        <f t="shared" si="10"/>
        <v>0</v>
      </c>
      <c r="F196" s="9">
        <v>1288.9388576256767</v>
      </c>
      <c r="G196" s="9">
        <f t="shared" si="11"/>
        <v>1288.9388576256767</v>
      </c>
      <c r="H196" s="18">
        <f t="shared" si="12"/>
        <v>1095.5980289818251</v>
      </c>
      <c r="I196" s="38">
        <f t="shared" si="13"/>
        <v>0</v>
      </c>
      <c r="K196" s="37">
        <f t="shared" si="14"/>
        <v>0</v>
      </c>
    </row>
    <row r="197" spans="1:11" x14ac:dyDescent="0.2">
      <c r="A197" s="8">
        <v>43442.791666666664</v>
      </c>
      <c r="B197" s="9">
        <v>0</v>
      </c>
      <c r="C197" s="9" t="str">
        <v>0</v>
      </c>
      <c r="D197" s="9" t="str">
        <v>0</v>
      </c>
      <c r="E197" s="18">
        <f t="shared" si="10"/>
        <v>0</v>
      </c>
      <c r="F197" s="9">
        <v>1289.308480672307</v>
      </c>
      <c r="G197" s="9">
        <f t="shared" si="11"/>
        <v>1289.308480672307</v>
      </c>
      <c r="H197" s="18">
        <f t="shared" si="12"/>
        <v>1095.912208571461</v>
      </c>
      <c r="I197" s="38">
        <f t="shared" si="13"/>
        <v>0</v>
      </c>
      <c r="K197" s="37">
        <f t="shared" si="14"/>
        <v>0</v>
      </c>
    </row>
    <row r="198" spans="1:11" x14ac:dyDescent="0.2">
      <c r="A198" s="8">
        <v>43442.833333333336</v>
      </c>
      <c r="B198" s="9">
        <v>0</v>
      </c>
      <c r="C198" s="9" t="str">
        <v>0</v>
      </c>
      <c r="D198" s="9" t="str">
        <v>0</v>
      </c>
      <c r="E198" s="18">
        <f t="shared" si="10"/>
        <v>0</v>
      </c>
      <c r="F198" s="9">
        <v>1288.0748976486864</v>
      </c>
      <c r="G198" s="9">
        <f t="shared" si="11"/>
        <v>1288.0748976486864</v>
      </c>
      <c r="H198" s="18">
        <f t="shared" si="12"/>
        <v>1094.8636630013834</v>
      </c>
      <c r="I198" s="38">
        <f t="shared" si="13"/>
        <v>0</v>
      </c>
      <c r="K198" s="37">
        <f t="shared" si="14"/>
        <v>0</v>
      </c>
    </row>
    <row r="199" spans="1:11" x14ac:dyDescent="0.2">
      <c r="A199" s="8">
        <v>43442.875</v>
      </c>
      <c r="B199" s="9">
        <v>0</v>
      </c>
      <c r="C199" s="9" t="str">
        <v>0</v>
      </c>
      <c r="D199" s="9" t="str">
        <v>0</v>
      </c>
      <c r="E199" s="18">
        <f t="shared" si="10"/>
        <v>0</v>
      </c>
      <c r="F199" s="9">
        <v>1286.8646782008393</v>
      </c>
      <c r="G199" s="9">
        <f t="shared" si="11"/>
        <v>1286.8646782008393</v>
      </c>
      <c r="H199" s="18">
        <f t="shared" si="12"/>
        <v>1093.8349764707134</v>
      </c>
      <c r="I199" s="38">
        <f t="shared" si="13"/>
        <v>0</v>
      </c>
      <c r="K199" s="37">
        <f t="shared" si="14"/>
        <v>0</v>
      </c>
    </row>
    <row r="200" spans="1:11" x14ac:dyDescent="0.2">
      <c r="A200" s="8">
        <v>43442.916666666664</v>
      </c>
      <c r="B200" s="9">
        <v>0</v>
      </c>
      <c r="C200" s="9" t="str">
        <v>0</v>
      </c>
      <c r="D200" s="9" t="str">
        <v>0</v>
      </c>
      <c r="E200" s="18">
        <f t="shared" si="10"/>
        <v>0</v>
      </c>
      <c r="F200" s="9">
        <v>1285.0510842308222</v>
      </c>
      <c r="G200" s="9">
        <f t="shared" si="11"/>
        <v>1285.0510842308222</v>
      </c>
      <c r="H200" s="18">
        <f t="shared" si="12"/>
        <v>1092.2934215961989</v>
      </c>
      <c r="I200" s="38">
        <f t="shared" si="13"/>
        <v>0</v>
      </c>
      <c r="K200" s="37">
        <f t="shared" si="14"/>
        <v>0</v>
      </c>
    </row>
    <row r="201" spans="1:11" x14ac:dyDescent="0.2">
      <c r="A201" s="8">
        <v>43442.958333333336</v>
      </c>
      <c r="B201" s="9">
        <v>0</v>
      </c>
      <c r="C201" s="9" t="str">
        <v>0</v>
      </c>
      <c r="D201" s="9" t="str">
        <v>0</v>
      </c>
      <c r="E201" s="18">
        <f t="shared" si="10"/>
        <v>0</v>
      </c>
      <c r="F201" s="9">
        <v>1283.4535111006023</v>
      </c>
      <c r="G201" s="9">
        <f t="shared" si="11"/>
        <v>1283.4535111006023</v>
      </c>
      <c r="H201" s="18">
        <f t="shared" si="12"/>
        <v>1090.9354844355119</v>
      </c>
      <c r="I201" s="38">
        <f t="shared" si="13"/>
        <v>0</v>
      </c>
      <c r="K201" s="37">
        <f t="shared" si="14"/>
        <v>0</v>
      </c>
    </row>
    <row r="202" spans="1:11" x14ac:dyDescent="0.2">
      <c r="A202" s="8">
        <v>43443</v>
      </c>
      <c r="B202" s="9">
        <v>0</v>
      </c>
      <c r="C202" s="9" t="str">
        <v>0</v>
      </c>
      <c r="D202" s="9" t="str">
        <v>0</v>
      </c>
      <c r="E202" s="18">
        <f t="shared" si="10"/>
        <v>0</v>
      </c>
      <c r="F202" s="9">
        <v>1281.964172523644</v>
      </c>
      <c r="G202" s="9">
        <f t="shared" si="11"/>
        <v>1281.964172523644</v>
      </c>
      <c r="H202" s="18">
        <f t="shared" si="12"/>
        <v>1089.6695466450974</v>
      </c>
      <c r="I202" s="38">
        <f t="shared" si="13"/>
        <v>0</v>
      </c>
      <c r="K202" s="37">
        <f t="shared" si="14"/>
        <v>0</v>
      </c>
    </row>
    <row r="203" spans="1:11" x14ac:dyDescent="0.2">
      <c r="A203" s="8">
        <v>43443.041666666664</v>
      </c>
      <c r="B203" s="9">
        <v>0</v>
      </c>
      <c r="C203" s="9" t="str">
        <v>0</v>
      </c>
      <c r="D203" s="9" t="str">
        <v>0</v>
      </c>
      <c r="E203" s="18">
        <f t="shared" ref="E203:E266" si="15">IF(B203&gt;10,87500*(C203+D203),0)</f>
        <v>0</v>
      </c>
      <c r="F203" s="9">
        <v>1280.4655976718761</v>
      </c>
      <c r="G203" s="9">
        <f t="shared" ref="G203:G266" si="16">IF(OR(F203&gt;$G$8,F203&lt;$G$7),F202,F203)</f>
        <v>1280.4655976718761</v>
      </c>
      <c r="H203" s="18">
        <f t="shared" ref="H203:H266" si="17">+G203*0.85</f>
        <v>1088.3957580210947</v>
      </c>
      <c r="I203" s="38">
        <f t="shared" ref="I203:I266" si="18">($E$5*E203/100)*AVERAGE($H$10,$H$729)*60*8.34/1000000</f>
        <v>0</v>
      </c>
      <c r="K203" s="37">
        <f t="shared" ref="K203:K266" si="19">IF(E203&gt;10,1,0)</f>
        <v>0</v>
      </c>
    </row>
    <row r="204" spans="1:11" x14ac:dyDescent="0.2">
      <c r="A204" s="8">
        <v>43443.083333333336</v>
      </c>
      <c r="B204" s="9">
        <v>0</v>
      </c>
      <c r="C204" s="9" t="str">
        <v>0</v>
      </c>
      <c r="D204" s="9" t="str">
        <v>0</v>
      </c>
      <c r="E204" s="18">
        <f t="shared" si="15"/>
        <v>0</v>
      </c>
      <c r="F204" s="9">
        <v>1277.9975747326932</v>
      </c>
      <c r="G204" s="9">
        <f t="shared" si="16"/>
        <v>1277.9975747326932</v>
      </c>
      <c r="H204" s="18">
        <f t="shared" si="17"/>
        <v>1086.2979385227893</v>
      </c>
      <c r="I204" s="38">
        <f t="shared" si="18"/>
        <v>0</v>
      </c>
      <c r="K204" s="37">
        <f t="shared" si="19"/>
        <v>0</v>
      </c>
    </row>
    <row r="205" spans="1:11" x14ac:dyDescent="0.2">
      <c r="A205" s="8">
        <v>43443.125</v>
      </c>
      <c r="B205" s="9">
        <v>0</v>
      </c>
      <c r="C205" s="9" t="str">
        <v>0</v>
      </c>
      <c r="D205" s="9" t="str">
        <v>0</v>
      </c>
      <c r="E205" s="18">
        <f t="shared" si="15"/>
        <v>0</v>
      </c>
      <c r="F205" s="9">
        <v>1276.0405839514426</v>
      </c>
      <c r="G205" s="9">
        <f t="shared" si="16"/>
        <v>1276.0405839514426</v>
      </c>
      <c r="H205" s="18">
        <f t="shared" si="17"/>
        <v>1084.6344963587262</v>
      </c>
      <c r="I205" s="38">
        <f t="shared" si="18"/>
        <v>0</v>
      </c>
      <c r="K205" s="37">
        <f t="shared" si="19"/>
        <v>0</v>
      </c>
    </row>
    <row r="206" spans="1:11" x14ac:dyDescent="0.2">
      <c r="A206" s="8">
        <v>43443.166666666664</v>
      </c>
      <c r="B206" s="9">
        <v>0</v>
      </c>
      <c r="C206" s="9" t="str">
        <v>0</v>
      </c>
      <c r="D206" s="9" t="str">
        <v>0</v>
      </c>
      <c r="E206" s="18">
        <f t="shared" si="15"/>
        <v>0</v>
      </c>
      <c r="F206" s="9">
        <v>1276.3476554392419</v>
      </c>
      <c r="G206" s="9">
        <f t="shared" si="16"/>
        <v>1276.3476554392419</v>
      </c>
      <c r="H206" s="18">
        <f t="shared" si="17"/>
        <v>1084.8955071233556</v>
      </c>
      <c r="I206" s="38">
        <f t="shared" si="18"/>
        <v>0</v>
      </c>
      <c r="K206" s="37">
        <f t="shared" si="19"/>
        <v>0</v>
      </c>
    </row>
    <row r="207" spans="1:11" x14ac:dyDescent="0.2">
      <c r="A207" s="8">
        <v>43443.208333333336</v>
      </c>
      <c r="B207" s="9">
        <v>0</v>
      </c>
      <c r="C207" s="9" t="str">
        <v>0</v>
      </c>
      <c r="D207" s="9" t="str">
        <v>0</v>
      </c>
      <c r="E207" s="18">
        <f t="shared" si="15"/>
        <v>0</v>
      </c>
      <c r="F207" s="9">
        <v>1275.0633075904054</v>
      </c>
      <c r="G207" s="9">
        <f t="shared" si="16"/>
        <v>1275.0633075904054</v>
      </c>
      <c r="H207" s="18">
        <f t="shared" si="17"/>
        <v>1083.8038114518447</v>
      </c>
      <c r="I207" s="38">
        <f t="shared" si="18"/>
        <v>0</v>
      </c>
      <c r="K207" s="37">
        <f t="shared" si="19"/>
        <v>0</v>
      </c>
    </row>
    <row r="208" spans="1:11" x14ac:dyDescent="0.2">
      <c r="A208" s="8">
        <v>43443.25</v>
      </c>
      <c r="B208" s="9">
        <v>0</v>
      </c>
      <c r="C208" s="9" t="str">
        <v>0</v>
      </c>
      <c r="D208" s="9" t="str">
        <v>0</v>
      </c>
      <c r="E208" s="18">
        <f t="shared" si="15"/>
        <v>0</v>
      </c>
      <c r="F208" s="9">
        <v>1272.3589764431506</v>
      </c>
      <c r="G208" s="9">
        <f t="shared" si="16"/>
        <v>1272.3589764431506</v>
      </c>
      <c r="H208" s="18">
        <f t="shared" si="17"/>
        <v>1081.5051299766781</v>
      </c>
      <c r="I208" s="38">
        <f t="shared" si="18"/>
        <v>0</v>
      </c>
      <c r="K208" s="37">
        <f t="shared" si="19"/>
        <v>0</v>
      </c>
    </row>
    <row r="209" spans="1:11" x14ac:dyDescent="0.2">
      <c r="A209" s="8">
        <v>43443.291666666664</v>
      </c>
      <c r="B209" s="9">
        <v>0</v>
      </c>
      <c r="C209" s="9" t="str">
        <v>0</v>
      </c>
      <c r="D209" s="9" t="str">
        <v>0</v>
      </c>
      <c r="E209" s="18">
        <f t="shared" si="15"/>
        <v>0</v>
      </c>
      <c r="F209" s="9">
        <v>1269.1991981678652</v>
      </c>
      <c r="G209" s="9">
        <f t="shared" si="16"/>
        <v>1269.1991981678652</v>
      </c>
      <c r="H209" s="18">
        <f t="shared" si="17"/>
        <v>1078.8193184426855</v>
      </c>
      <c r="I209" s="38">
        <f t="shared" si="18"/>
        <v>0</v>
      </c>
      <c r="K209" s="37">
        <f t="shared" si="19"/>
        <v>0</v>
      </c>
    </row>
    <row r="210" spans="1:11" x14ac:dyDescent="0.2">
      <c r="A210" s="8">
        <v>43443.333333333336</v>
      </c>
      <c r="B210" s="9">
        <v>0</v>
      </c>
      <c r="C210" s="9" t="str">
        <v>0</v>
      </c>
      <c r="D210" s="9" t="str">
        <v>0</v>
      </c>
      <c r="E210" s="18">
        <f t="shared" si="15"/>
        <v>0</v>
      </c>
      <c r="F210" s="9">
        <v>1268.413163739637</v>
      </c>
      <c r="G210" s="9">
        <f t="shared" si="16"/>
        <v>1268.413163739637</v>
      </c>
      <c r="H210" s="18">
        <f t="shared" si="17"/>
        <v>1078.1511891786913</v>
      </c>
      <c r="I210" s="38">
        <f t="shared" si="18"/>
        <v>0</v>
      </c>
      <c r="K210" s="37">
        <f t="shared" si="19"/>
        <v>0</v>
      </c>
    </row>
    <row r="211" spans="1:11" x14ac:dyDescent="0.2">
      <c r="A211" s="8">
        <v>43443.375</v>
      </c>
      <c r="B211" s="9">
        <v>0</v>
      </c>
      <c r="C211" s="9" t="str">
        <v>0</v>
      </c>
      <c r="D211" s="9" t="str">
        <v>0</v>
      </c>
      <c r="E211" s="18">
        <f t="shared" si="15"/>
        <v>0</v>
      </c>
      <c r="F211" s="9">
        <v>1267.7563740276096</v>
      </c>
      <c r="G211" s="9">
        <f t="shared" si="16"/>
        <v>1267.7563740276096</v>
      </c>
      <c r="H211" s="18">
        <f t="shared" si="17"/>
        <v>1077.5929179234681</v>
      </c>
      <c r="I211" s="38">
        <f t="shared" si="18"/>
        <v>0</v>
      </c>
      <c r="K211" s="37">
        <f t="shared" si="19"/>
        <v>0</v>
      </c>
    </row>
    <row r="212" spans="1:11" x14ac:dyDescent="0.2">
      <c r="A212" s="8">
        <v>43443.416666666664</v>
      </c>
      <c r="B212" s="9">
        <v>0</v>
      </c>
      <c r="C212" s="9" t="str">
        <v>0</v>
      </c>
      <c r="D212" s="9" t="str">
        <v>0</v>
      </c>
      <c r="E212" s="18">
        <f t="shared" si="15"/>
        <v>0</v>
      </c>
      <c r="F212" s="9">
        <v>1265.9691631932712</v>
      </c>
      <c r="G212" s="9">
        <f t="shared" si="16"/>
        <v>1265.9691631932712</v>
      </c>
      <c r="H212" s="18">
        <f t="shared" si="17"/>
        <v>1076.0737887142805</v>
      </c>
      <c r="I212" s="38">
        <f t="shared" si="18"/>
        <v>0</v>
      </c>
      <c r="K212" s="37">
        <f t="shared" si="19"/>
        <v>0</v>
      </c>
    </row>
    <row r="213" spans="1:11" x14ac:dyDescent="0.2">
      <c r="A213" s="8">
        <v>43443.458333333336</v>
      </c>
      <c r="B213" s="9">
        <v>0</v>
      </c>
      <c r="C213" s="9" t="str">
        <v>0</v>
      </c>
      <c r="D213" s="9" t="str">
        <v>0</v>
      </c>
      <c r="E213" s="18">
        <f t="shared" si="15"/>
        <v>0</v>
      </c>
      <c r="F213" s="9">
        <v>1263.3419292036324</v>
      </c>
      <c r="G213" s="9">
        <f t="shared" si="16"/>
        <v>1263.3419292036324</v>
      </c>
      <c r="H213" s="18">
        <f t="shared" si="17"/>
        <v>1073.8406398230875</v>
      </c>
      <c r="I213" s="38">
        <f t="shared" si="18"/>
        <v>0</v>
      </c>
      <c r="K213" s="37">
        <f t="shared" si="19"/>
        <v>0</v>
      </c>
    </row>
    <row r="214" spans="1:11" x14ac:dyDescent="0.2">
      <c r="A214" s="8">
        <v>43443.5</v>
      </c>
      <c r="B214" s="9">
        <v>0</v>
      </c>
      <c r="C214" s="9" t="str">
        <v>0</v>
      </c>
      <c r="D214" s="9" t="str">
        <v>0</v>
      </c>
      <c r="E214" s="18">
        <f t="shared" si="15"/>
        <v>0</v>
      </c>
      <c r="F214" s="9">
        <v>1260.6760363047383</v>
      </c>
      <c r="G214" s="9">
        <f t="shared" si="16"/>
        <v>1260.6760363047383</v>
      </c>
      <c r="H214" s="18">
        <f t="shared" si="17"/>
        <v>1071.5746308590276</v>
      </c>
      <c r="I214" s="38">
        <f t="shared" si="18"/>
        <v>0</v>
      </c>
      <c r="K214" s="37">
        <f t="shared" si="19"/>
        <v>0</v>
      </c>
    </row>
    <row r="215" spans="1:11" x14ac:dyDescent="0.2">
      <c r="A215" s="8">
        <v>43443.541666666664</v>
      </c>
      <c r="B215" s="9">
        <v>0</v>
      </c>
      <c r="C215" s="9" t="str">
        <v>0</v>
      </c>
      <c r="D215" s="9" t="str">
        <v>0</v>
      </c>
      <c r="E215" s="18">
        <f t="shared" si="15"/>
        <v>0</v>
      </c>
      <c r="F215" s="9">
        <v>1258.1563329983544</v>
      </c>
      <c r="G215" s="9">
        <f t="shared" si="16"/>
        <v>1258.1563329983544</v>
      </c>
      <c r="H215" s="18">
        <f t="shared" si="17"/>
        <v>1069.4328830486013</v>
      </c>
      <c r="I215" s="38">
        <f t="shared" si="18"/>
        <v>0</v>
      </c>
      <c r="K215" s="37">
        <f t="shared" si="19"/>
        <v>0</v>
      </c>
    </row>
    <row r="216" spans="1:11" x14ac:dyDescent="0.2">
      <c r="A216" s="8">
        <v>43443.583333333336</v>
      </c>
      <c r="B216" s="9">
        <v>0</v>
      </c>
      <c r="C216" s="9" t="str">
        <v>0</v>
      </c>
      <c r="D216" s="9" t="str">
        <v>0</v>
      </c>
      <c r="E216" s="18">
        <f t="shared" si="15"/>
        <v>0</v>
      </c>
      <c r="F216" s="9">
        <v>1257.6197926898569</v>
      </c>
      <c r="G216" s="9">
        <f t="shared" si="16"/>
        <v>1257.6197926898569</v>
      </c>
      <c r="H216" s="18">
        <f t="shared" si="17"/>
        <v>1068.9768237863784</v>
      </c>
      <c r="I216" s="38">
        <f t="shared" si="18"/>
        <v>0</v>
      </c>
      <c r="K216" s="37">
        <f t="shared" si="19"/>
        <v>0</v>
      </c>
    </row>
    <row r="217" spans="1:11" x14ac:dyDescent="0.2">
      <c r="A217" s="8">
        <v>43443.625</v>
      </c>
      <c r="B217" s="9">
        <v>0</v>
      </c>
      <c r="C217" s="9" t="str">
        <v>0</v>
      </c>
      <c r="D217" s="9" t="str">
        <v>0</v>
      </c>
      <c r="E217" s="18">
        <f t="shared" si="15"/>
        <v>0</v>
      </c>
      <c r="F217" s="9">
        <v>1255.9961772447161</v>
      </c>
      <c r="G217" s="9">
        <f t="shared" si="16"/>
        <v>1255.9961772447161</v>
      </c>
      <c r="H217" s="18">
        <f t="shared" si="17"/>
        <v>1067.5967506580087</v>
      </c>
      <c r="I217" s="38">
        <f t="shared" si="18"/>
        <v>0</v>
      </c>
      <c r="K217" s="37">
        <f t="shared" si="19"/>
        <v>0</v>
      </c>
    </row>
    <row r="218" spans="1:11" x14ac:dyDescent="0.2">
      <c r="A218" s="8">
        <v>43443.666666666664</v>
      </c>
      <c r="B218" s="9">
        <v>0</v>
      </c>
      <c r="C218" s="9" t="str">
        <v>0</v>
      </c>
      <c r="D218" s="9" t="str">
        <v>0</v>
      </c>
      <c r="E218" s="18">
        <f t="shared" si="15"/>
        <v>0</v>
      </c>
      <c r="F218" s="9">
        <v>1254.4156718672402</v>
      </c>
      <c r="G218" s="9">
        <f t="shared" si="16"/>
        <v>1254.4156718672402</v>
      </c>
      <c r="H218" s="18">
        <f t="shared" si="17"/>
        <v>1066.2533210871541</v>
      </c>
      <c r="I218" s="38">
        <f t="shared" si="18"/>
        <v>0</v>
      </c>
      <c r="K218" s="37">
        <f t="shared" si="19"/>
        <v>0</v>
      </c>
    </row>
    <row r="219" spans="1:11" x14ac:dyDescent="0.2">
      <c r="A219" s="8">
        <v>43443.708333333336</v>
      </c>
      <c r="B219" s="9">
        <v>0</v>
      </c>
      <c r="C219" s="9" t="str">
        <v>0</v>
      </c>
      <c r="D219" s="9" t="str">
        <v>0</v>
      </c>
      <c r="E219" s="18">
        <f t="shared" si="15"/>
        <v>0</v>
      </c>
      <c r="F219" s="9">
        <v>1251.3390495260091</v>
      </c>
      <c r="G219" s="9">
        <f t="shared" si="16"/>
        <v>1251.3390495260091</v>
      </c>
      <c r="H219" s="18">
        <f t="shared" si="17"/>
        <v>1063.6381920971078</v>
      </c>
      <c r="I219" s="38">
        <f t="shared" si="18"/>
        <v>0</v>
      </c>
      <c r="K219" s="37">
        <f t="shared" si="19"/>
        <v>0</v>
      </c>
    </row>
    <row r="220" spans="1:11" x14ac:dyDescent="0.2">
      <c r="A220" s="8">
        <v>43443.75</v>
      </c>
      <c r="B220" s="9">
        <v>0</v>
      </c>
      <c r="C220" s="9" t="str">
        <v>0</v>
      </c>
      <c r="D220" s="9" t="str">
        <v>0</v>
      </c>
      <c r="E220" s="18">
        <f t="shared" si="15"/>
        <v>0</v>
      </c>
      <c r="F220" s="9">
        <v>1250.022220763416</v>
      </c>
      <c r="G220" s="9">
        <f t="shared" si="16"/>
        <v>1250.022220763416</v>
      </c>
      <c r="H220" s="18">
        <f t="shared" si="17"/>
        <v>1062.5188876489035</v>
      </c>
      <c r="I220" s="38">
        <f t="shared" si="18"/>
        <v>0</v>
      </c>
      <c r="K220" s="37">
        <f t="shared" si="19"/>
        <v>0</v>
      </c>
    </row>
    <row r="221" spans="1:11" x14ac:dyDescent="0.2">
      <c r="A221" s="8">
        <v>43443.791666666664</v>
      </c>
      <c r="B221" s="9">
        <v>0</v>
      </c>
      <c r="C221" s="9" t="str">
        <v>0</v>
      </c>
      <c r="D221" s="9" t="str">
        <v>0</v>
      </c>
      <c r="E221" s="18">
        <f t="shared" si="15"/>
        <v>0</v>
      </c>
      <c r="F221" s="9">
        <v>1249.0676591086135</v>
      </c>
      <c r="G221" s="9">
        <f t="shared" si="16"/>
        <v>1249.0676591086135</v>
      </c>
      <c r="H221" s="18">
        <f t="shared" si="17"/>
        <v>1061.7075102423214</v>
      </c>
      <c r="I221" s="38">
        <f t="shared" si="18"/>
        <v>0</v>
      </c>
      <c r="K221" s="37">
        <f t="shared" si="19"/>
        <v>0</v>
      </c>
    </row>
    <row r="222" spans="1:11" x14ac:dyDescent="0.2">
      <c r="A222" s="8">
        <v>43443.833333333336</v>
      </c>
      <c r="B222" s="9">
        <v>0</v>
      </c>
      <c r="C222" s="9" t="str">
        <v>0</v>
      </c>
      <c r="D222" s="9" t="str">
        <v>0</v>
      </c>
      <c r="E222" s="18">
        <f t="shared" si="15"/>
        <v>0</v>
      </c>
      <c r="F222" s="9">
        <v>1248.337074656547</v>
      </c>
      <c r="G222" s="9">
        <f t="shared" si="16"/>
        <v>1248.337074656547</v>
      </c>
      <c r="H222" s="18">
        <f t="shared" si="17"/>
        <v>1061.0865134580649</v>
      </c>
      <c r="I222" s="38">
        <f t="shared" si="18"/>
        <v>0</v>
      </c>
      <c r="K222" s="37">
        <f t="shared" si="19"/>
        <v>0</v>
      </c>
    </row>
    <row r="223" spans="1:11" x14ac:dyDescent="0.2">
      <c r="A223" s="8">
        <v>43443.875</v>
      </c>
      <c r="B223" s="9">
        <v>0</v>
      </c>
      <c r="C223" s="9" t="str">
        <v>0</v>
      </c>
      <c r="D223" s="9" t="str">
        <v>0</v>
      </c>
      <c r="E223" s="18">
        <f t="shared" si="15"/>
        <v>0</v>
      </c>
      <c r="F223" s="9">
        <v>1248.3481966035674</v>
      </c>
      <c r="G223" s="9">
        <f t="shared" si="16"/>
        <v>1248.3481966035674</v>
      </c>
      <c r="H223" s="18">
        <f t="shared" si="17"/>
        <v>1061.0959671130322</v>
      </c>
      <c r="I223" s="38">
        <f t="shared" si="18"/>
        <v>0</v>
      </c>
      <c r="K223" s="37">
        <f t="shared" si="19"/>
        <v>0</v>
      </c>
    </row>
    <row r="224" spans="1:11" x14ac:dyDescent="0.2">
      <c r="A224" s="8">
        <v>43443.916666666664</v>
      </c>
      <c r="B224" s="9">
        <v>0</v>
      </c>
      <c r="C224" s="9" t="str">
        <v>0</v>
      </c>
      <c r="D224" s="9" t="str">
        <v>0</v>
      </c>
      <c r="E224" s="18">
        <f t="shared" si="15"/>
        <v>0</v>
      </c>
      <c r="F224" s="9">
        <v>1246.6159485539338</v>
      </c>
      <c r="G224" s="9">
        <f t="shared" si="16"/>
        <v>1246.6159485539338</v>
      </c>
      <c r="H224" s="18">
        <f t="shared" si="17"/>
        <v>1059.6235562708437</v>
      </c>
      <c r="I224" s="38">
        <f t="shared" si="18"/>
        <v>0</v>
      </c>
      <c r="K224" s="37">
        <f t="shared" si="19"/>
        <v>0</v>
      </c>
    </row>
    <row r="225" spans="1:11" x14ac:dyDescent="0.2">
      <c r="A225" s="8">
        <v>43443.958333333336</v>
      </c>
      <c r="B225" s="9">
        <v>0</v>
      </c>
      <c r="C225" s="9" t="str">
        <v>0</v>
      </c>
      <c r="D225" s="9" t="str">
        <v>0</v>
      </c>
      <c r="E225" s="18">
        <f t="shared" si="15"/>
        <v>0</v>
      </c>
      <c r="F225" s="9">
        <v>1246.1021119317563</v>
      </c>
      <c r="G225" s="9">
        <f t="shared" si="16"/>
        <v>1246.1021119317563</v>
      </c>
      <c r="H225" s="18">
        <f t="shared" si="17"/>
        <v>1059.1867951419929</v>
      </c>
      <c r="I225" s="38">
        <f t="shared" si="18"/>
        <v>0</v>
      </c>
      <c r="K225" s="37">
        <f t="shared" si="19"/>
        <v>0</v>
      </c>
    </row>
    <row r="226" spans="1:11" x14ac:dyDescent="0.2">
      <c r="A226" s="8">
        <v>43444</v>
      </c>
      <c r="B226" s="9">
        <v>0</v>
      </c>
      <c r="C226" s="9" t="str">
        <v>0</v>
      </c>
      <c r="D226" s="9" t="str">
        <v>0</v>
      </c>
      <c r="E226" s="18">
        <f t="shared" si="15"/>
        <v>0</v>
      </c>
      <c r="F226" s="9">
        <v>1245.7401518607926</v>
      </c>
      <c r="G226" s="9">
        <f t="shared" si="16"/>
        <v>1245.7401518607926</v>
      </c>
      <c r="H226" s="18">
        <f t="shared" si="17"/>
        <v>1058.8791290816737</v>
      </c>
      <c r="I226" s="38">
        <f t="shared" si="18"/>
        <v>0</v>
      </c>
      <c r="K226" s="37">
        <f t="shared" si="19"/>
        <v>0</v>
      </c>
    </row>
    <row r="227" spans="1:11" x14ac:dyDescent="0.2">
      <c r="A227" s="8">
        <v>43444.041666666664</v>
      </c>
      <c r="B227" s="9">
        <v>0</v>
      </c>
      <c r="C227" s="9" t="str">
        <v>0</v>
      </c>
      <c r="D227" s="9" t="str">
        <v>0</v>
      </c>
      <c r="E227" s="18">
        <f t="shared" si="15"/>
        <v>0</v>
      </c>
      <c r="F227" s="9">
        <v>1244.9743097306275</v>
      </c>
      <c r="G227" s="9">
        <f t="shared" si="16"/>
        <v>1244.9743097306275</v>
      </c>
      <c r="H227" s="18">
        <f t="shared" si="17"/>
        <v>1058.2281632710333</v>
      </c>
      <c r="I227" s="38">
        <f t="shared" si="18"/>
        <v>0</v>
      </c>
      <c r="K227" s="37">
        <f t="shared" si="19"/>
        <v>0</v>
      </c>
    </row>
    <row r="228" spans="1:11" x14ac:dyDescent="0.2">
      <c r="A228" s="8">
        <v>43444.083333333336</v>
      </c>
      <c r="B228" s="9">
        <v>0</v>
      </c>
      <c r="C228" s="9" t="str">
        <v>0</v>
      </c>
      <c r="D228" s="9" t="str">
        <v>0</v>
      </c>
      <c r="E228" s="18">
        <f t="shared" si="15"/>
        <v>0</v>
      </c>
      <c r="F228" s="9">
        <v>1241.2399463438915</v>
      </c>
      <c r="G228" s="9">
        <f t="shared" si="16"/>
        <v>1241.2399463438915</v>
      </c>
      <c r="H228" s="18">
        <f t="shared" si="17"/>
        <v>1055.0539543923078</v>
      </c>
      <c r="I228" s="38">
        <f t="shared" si="18"/>
        <v>0</v>
      </c>
      <c r="K228" s="37">
        <f t="shared" si="19"/>
        <v>0</v>
      </c>
    </row>
    <row r="229" spans="1:11" x14ac:dyDescent="0.2">
      <c r="A229" s="8">
        <v>43444.125</v>
      </c>
      <c r="B229" s="9">
        <v>0</v>
      </c>
      <c r="C229" s="9" t="str">
        <v>0</v>
      </c>
      <c r="D229" s="9" t="str">
        <v>0</v>
      </c>
      <c r="E229" s="18">
        <f t="shared" si="15"/>
        <v>0</v>
      </c>
      <c r="F229" s="9">
        <v>1240.1335503392093</v>
      </c>
      <c r="G229" s="9">
        <f t="shared" si="16"/>
        <v>1240.1335503392093</v>
      </c>
      <c r="H229" s="18">
        <f t="shared" si="17"/>
        <v>1054.1135177883277</v>
      </c>
      <c r="I229" s="38">
        <f t="shared" si="18"/>
        <v>0</v>
      </c>
      <c r="K229" s="37">
        <f t="shared" si="19"/>
        <v>0</v>
      </c>
    </row>
    <row r="230" spans="1:11" x14ac:dyDescent="0.2">
      <c r="A230" s="8">
        <v>43444.166666666664</v>
      </c>
      <c r="B230" s="9">
        <v>0</v>
      </c>
      <c r="C230" s="9" t="str">
        <v>0</v>
      </c>
      <c r="D230" s="9" t="str">
        <v>0</v>
      </c>
      <c r="E230" s="18">
        <f t="shared" si="15"/>
        <v>0</v>
      </c>
      <c r="F230" s="9">
        <v>1239.030723714767</v>
      </c>
      <c r="G230" s="9">
        <f t="shared" si="16"/>
        <v>1239.030723714767</v>
      </c>
      <c r="H230" s="18">
        <f t="shared" si="17"/>
        <v>1053.176115157552</v>
      </c>
      <c r="I230" s="38">
        <f t="shared" si="18"/>
        <v>0</v>
      </c>
      <c r="K230" s="37">
        <f t="shared" si="19"/>
        <v>0</v>
      </c>
    </row>
    <row r="231" spans="1:11" x14ac:dyDescent="0.2">
      <c r="A231" s="8">
        <v>43444.208333333336</v>
      </c>
      <c r="B231" s="9">
        <v>0</v>
      </c>
      <c r="C231" s="9" t="str">
        <v>0</v>
      </c>
      <c r="D231" s="9" t="str">
        <v>0</v>
      </c>
      <c r="E231" s="18">
        <f t="shared" si="15"/>
        <v>0</v>
      </c>
      <c r="F231" s="9">
        <v>1241.5368567243663</v>
      </c>
      <c r="G231" s="9">
        <f t="shared" si="16"/>
        <v>1241.5368567243663</v>
      </c>
      <c r="H231" s="18">
        <f t="shared" si="17"/>
        <v>1055.3063282157113</v>
      </c>
      <c r="I231" s="38">
        <f t="shared" si="18"/>
        <v>0</v>
      </c>
      <c r="K231" s="37">
        <f t="shared" si="19"/>
        <v>0</v>
      </c>
    </row>
    <row r="232" spans="1:11" x14ac:dyDescent="0.2">
      <c r="A232" s="8">
        <v>43444.25</v>
      </c>
      <c r="B232" s="9">
        <v>0</v>
      </c>
      <c r="C232" s="9" t="str">
        <v>0</v>
      </c>
      <c r="D232" s="9" t="str">
        <v>0</v>
      </c>
      <c r="E232" s="18">
        <f t="shared" si="15"/>
        <v>0</v>
      </c>
      <c r="F232" s="9">
        <v>1240.4389764595001</v>
      </c>
      <c r="G232" s="9">
        <f t="shared" si="16"/>
        <v>1240.4389764595001</v>
      </c>
      <c r="H232" s="18">
        <f t="shared" si="17"/>
        <v>1054.3731299905751</v>
      </c>
      <c r="I232" s="38">
        <f t="shared" si="18"/>
        <v>0</v>
      </c>
      <c r="K232" s="37">
        <f t="shared" si="19"/>
        <v>0</v>
      </c>
    </row>
    <row r="233" spans="1:11" x14ac:dyDescent="0.2">
      <c r="A233" s="8">
        <v>43444.291666666664</v>
      </c>
      <c r="B233" s="9">
        <v>0</v>
      </c>
      <c r="C233" s="9" t="str">
        <v>0</v>
      </c>
      <c r="D233" s="9" t="str">
        <v>0</v>
      </c>
      <c r="E233" s="18">
        <f t="shared" si="15"/>
        <v>0</v>
      </c>
      <c r="F233" s="9">
        <v>1240.0290168322508</v>
      </c>
      <c r="G233" s="9">
        <f t="shared" si="16"/>
        <v>1240.0290168322508</v>
      </c>
      <c r="H233" s="18">
        <f t="shared" si="17"/>
        <v>1054.0246643074131</v>
      </c>
      <c r="I233" s="38">
        <f t="shared" si="18"/>
        <v>0</v>
      </c>
      <c r="K233" s="37">
        <f t="shared" si="19"/>
        <v>0</v>
      </c>
    </row>
    <row r="234" spans="1:11" x14ac:dyDescent="0.2">
      <c r="A234" s="8">
        <v>43444.333333333336</v>
      </c>
      <c r="B234" s="9">
        <v>0</v>
      </c>
      <c r="C234" s="9" t="str">
        <v>0</v>
      </c>
      <c r="D234" s="9" t="str">
        <v>0</v>
      </c>
      <c r="E234" s="18">
        <f t="shared" si="15"/>
        <v>0</v>
      </c>
      <c r="F234" s="9">
        <v>1239.1282807905118</v>
      </c>
      <c r="G234" s="9">
        <f t="shared" si="16"/>
        <v>1239.1282807905118</v>
      </c>
      <c r="H234" s="18">
        <f t="shared" si="17"/>
        <v>1053.2590386719351</v>
      </c>
      <c r="I234" s="38">
        <f t="shared" si="18"/>
        <v>0</v>
      </c>
      <c r="K234" s="37">
        <f t="shared" si="19"/>
        <v>0</v>
      </c>
    </row>
    <row r="235" spans="1:11" x14ac:dyDescent="0.2">
      <c r="A235" s="8">
        <v>43444.375</v>
      </c>
      <c r="B235" s="9">
        <v>0</v>
      </c>
      <c r="C235" s="9" t="str">
        <v>0</v>
      </c>
      <c r="D235" s="9" t="str">
        <v>0</v>
      </c>
      <c r="E235" s="18">
        <f t="shared" si="15"/>
        <v>0</v>
      </c>
      <c r="F235" s="9">
        <v>1239.5817026238517</v>
      </c>
      <c r="G235" s="9">
        <f t="shared" si="16"/>
        <v>1239.5817026238517</v>
      </c>
      <c r="H235" s="18">
        <f t="shared" si="17"/>
        <v>1053.644447230274</v>
      </c>
      <c r="I235" s="38">
        <f t="shared" si="18"/>
        <v>0</v>
      </c>
      <c r="K235" s="37">
        <f t="shared" si="19"/>
        <v>0</v>
      </c>
    </row>
    <row r="236" spans="1:11" x14ac:dyDescent="0.2">
      <c r="A236" s="8">
        <v>43444.416666666664</v>
      </c>
      <c r="B236" s="9">
        <v>0</v>
      </c>
      <c r="C236" s="9" t="str">
        <v>0</v>
      </c>
      <c r="D236" s="9" t="str">
        <v>0</v>
      </c>
      <c r="E236" s="18">
        <f t="shared" si="15"/>
        <v>0</v>
      </c>
      <c r="F236" s="9">
        <v>1239.7720082316305</v>
      </c>
      <c r="G236" s="9">
        <f t="shared" si="16"/>
        <v>1239.7720082316305</v>
      </c>
      <c r="H236" s="18">
        <f t="shared" si="17"/>
        <v>1053.806206996886</v>
      </c>
      <c r="I236" s="38">
        <f t="shared" si="18"/>
        <v>0</v>
      </c>
      <c r="K236" s="37">
        <f t="shared" si="19"/>
        <v>0</v>
      </c>
    </row>
    <row r="237" spans="1:11" x14ac:dyDescent="0.2">
      <c r="A237" s="8">
        <v>43444.458333333336</v>
      </c>
      <c r="B237" s="9">
        <v>0</v>
      </c>
      <c r="C237" s="9" t="str">
        <v>0</v>
      </c>
      <c r="D237" s="9" t="str">
        <v>0</v>
      </c>
      <c r="E237" s="18">
        <f t="shared" si="15"/>
        <v>0</v>
      </c>
      <c r="F237" s="9">
        <v>1235.6100102659718</v>
      </c>
      <c r="G237" s="9">
        <f t="shared" si="16"/>
        <v>1235.6100102659718</v>
      </c>
      <c r="H237" s="18">
        <f t="shared" si="17"/>
        <v>1050.2685087260761</v>
      </c>
      <c r="I237" s="38">
        <f t="shared" si="18"/>
        <v>0</v>
      </c>
      <c r="K237" s="37">
        <f t="shared" si="19"/>
        <v>0</v>
      </c>
    </row>
    <row r="238" spans="1:11" x14ac:dyDescent="0.2">
      <c r="A238" s="8">
        <v>43444.5</v>
      </c>
      <c r="B238" s="9">
        <v>0</v>
      </c>
      <c r="C238" s="9" t="str">
        <v>0</v>
      </c>
      <c r="D238" s="9" t="str">
        <v>0</v>
      </c>
      <c r="E238" s="18">
        <f t="shared" si="15"/>
        <v>0</v>
      </c>
      <c r="F238" s="9">
        <v>1221.9081320530124</v>
      </c>
      <c r="G238" s="9">
        <f t="shared" si="16"/>
        <v>1221.9081320530124</v>
      </c>
      <c r="H238" s="18">
        <f t="shared" si="17"/>
        <v>1038.6219122450605</v>
      </c>
      <c r="I238" s="38">
        <f t="shared" si="18"/>
        <v>0</v>
      </c>
      <c r="K238" s="37">
        <f t="shared" si="19"/>
        <v>0</v>
      </c>
    </row>
    <row r="239" spans="1:11" x14ac:dyDescent="0.2">
      <c r="A239" s="8">
        <v>43444.541666666664</v>
      </c>
      <c r="B239" s="9">
        <v>0</v>
      </c>
      <c r="C239" s="9" t="str">
        <v>0</v>
      </c>
      <c r="D239" s="9" t="str">
        <v>0</v>
      </c>
      <c r="E239" s="18">
        <f t="shared" si="15"/>
        <v>0</v>
      </c>
      <c r="F239" s="9">
        <v>1218.588900587328</v>
      </c>
      <c r="G239" s="9">
        <f t="shared" si="16"/>
        <v>1218.588900587328</v>
      </c>
      <c r="H239" s="18">
        <f t="shared" si="17"/>
        <v>1035.8005654992287</v>
      </c>
      <c r="I239" s="38">
        <f t="shared" si="18"/>
        <v>0</v>
      </c>
      <c r="K239" s="37">
        <f t="shared" si="19"/>
        <v>0</v>
      </c>
    </row>
    <row r="240" spans="1:11" x14ac:dyDescent="0.2">
      <c r="A240" s="8">
        <v>43444.583333333336</v>
      </c>
      <c r="B240" s="9">
        <v>0</v>
      </c>
      <c r="C240" s="9" t="str">
        <v>0</v>
      </c>
      <c r="D240" s="9" t="str">
        <v>0</v>
      </c>
      <c r="E240" s="18">
        <f t="shared" si="15"/>
        <v>0</v>
      </c>
      <c r="F240" s="9">
        <v>1218.8230992066224</v>
      </c>
      <c r="G240" s="9">
        <f t="shared" si="16"/>
        <v>1218.8230992066224</v>
      </c>
      <c r="H240" s="18">
        <f t="shared" si="17"/>
        <v>1035.9996343256289</v>
      </c>
      <c r="I240" s="38">
        <f t="shared" si="18"/>
        <v>0</v>
      </c>
      <c r="K240" s="37">
        <f t="shared" si="19"/>
        <v>0</v>
      </c>
    </row>
    <row r="241" spans="1:11" x14ac:dyDescent="0.2">
      <c r="A241" s="8">
        <v>43444.625</v>
      </c>
      <c r="B241" s="9">
        <v>0</v>
      </c>
      <c r="C241" s="9" t="str">
        <v>0</v>
      </c>
      <c r="D241" s="9" t="str">
        <v>0</v>
      </c>
      <c r="E241" s="18">
        <f t="shared" si="15"/>
        <v>0</v>
      </c>
      <c r="F241" s="9">
        <v>1217.7593426895753</v>
      </c>
      <c r="G241" s="9">
        <f t="shared" si="16"/>
        <v>1217.7593426895753</v>
      </c>
      <c r="H241" s="18">
        <f t="shared" si="17"/>
        <v>1035.095441286139</v>
      </c>
      <c r="I241" s="38">
        <f t="shared" si="18"/>
        <v>0</v>
      </c>
      <c r="K241" s="37">
        <f t="shared" si="19"/>
        <v>0</v>
      </c>
    </row>
    <row r="242" spans="1:11" x14ac:dyDescent="0.2">
      <c r="A242" s="8">
        <v>43444.666666666664</v>
      </c>
      <c r="B242" s="9">
        <v>0</v>
      </c>
      <c r="C242" s="9" t="str">
        <v>0</v>
      </c>
      <c r="D242" s="9" t="str">
        <v>0</v>
      </c>
      <c r="E242" s="18">
        <f t="shared" si="15"/>
        <v>0</v>
      </c>
      <c r="F242" s="9">
        <v>1207.2231771107831</v>
      </c>
      <c r="G242" s="9">
        <f t="shared" si="16"/>
        <v>1207.2231771107831</v>
      </c>
      <c r="H242" s="18">
        <f t="shared" si="17"/>
        <v>1026.1397005441656</v>
      </c>
      <c r="I242" s="38">
        <f t="shared" si="18"/>
        <v>0</v>
      </c>
      <c r="K242" s="37">
        <f t="shared" si="19"/>
        <v>0</v>
      </c>
    </row>
    <row r="243" spans="1:11" x14ac:dyDescent="0.2">
      <c r="A243" s="8">
        <v>43444.708333333336</v>
      </c>
      <c r="B243" s="9">
        <v>0</v>
      </c>
      <c r="C243" s="9" t="str">
        <v>1</v>
      </c>
      <c r="D243" s="9" t="str">
        <v>0</v>
      </c>
      <c r="E243" s="18">
        <f t="shared" si="15"/>
        <v>0</v>
      </c>
      <c r="F243" s="9">
        <v>1185.648798652803</v>
      </c>
      <c r="G243" s="9">
        <f t="shared" si="16"/>
        <v>1185.648798652803</v>
      </c>
      <c r="H243" s="18">
        <f t="shared" si="17"/>
        <v>1007.8014788548825</v>
      </c>
      <c r="I243" s="38">
        <f t="shared" si="18"/>
        <v>0</v>
      </c>
      <c r="K243" s="37">
        <f t="shared" si="19"/>
        <v>0</v>
      </c>
    </row>
    <row r="244" spans="1:11" x14ac:dyDescent="0.2">
      <c r="A244" s="8">
        <v>43444.75</v>
      </c>
      <c r="B244" s="9">
        <v>0</v>
      </c>
      <c r="C244" s="9" t="str">
        <v>1</v>
      </c>
      <c r="D244" s="9" t="str">
        <v>0</v>
      </c>
      <c r="E244" s="18">
        <f t="shared" si="15"/>
        <v>0</v>
      </c>
      <c r="F244" s="9">
        <v>1189.84743166257</v>
      </c>
      <c r="G244" s="9">
        <f t="shared" si="16"/>
        <v>1189.84743166257</v>
      </c>
      <c r="H244" s="18">
        <f t="shared" si="17"/>
        <v>1011.3703169131844</v>
      </c>
      <c r="I244" s="38">
        <f t="shared" si="18"/>
        <v>0</v>
      </c>
      <c r="K244" s="37">
        <f t="shared" si="19"/>
        <v>0</v>
      </c>
    </row>
    <row r="245" spans="1:11" x14ac:dyDescent="0.2">
      <c r="A245" s="8">
        <v>43444.791666666664</v>
      </c>
      <c r="B245" s="9">
        <v>0</v>
      </c>
      <c r="C245" s="9" t="str">
        <v>1</v>
      </c>
      <c r="D245" s="9" t="str">
        <v>1</v>
      </c>
      <c r="E245" s="18">
        <f t="shared" si="15"/>
        <v>0</v>
      </c>
      <c r="F245" s="9">
        <v>1174.1690234855025</v>
      </c>
      <c r="G245" s="9">
        <f t="shared" si="16"/>
        <v>1174.1690234855025</v>
      </c>
      <c r="H245" s="18">
        <f t="shared" si="17"/>
        <v>998.04366996267709</v>
      </c>
      <c r="I245" s="38">
        <f t="shared" si="18"/>
        <v>0</v>
      </c>
      <c r="K245" s="37">
        <f t="shared" si="19"/>
        <v>0</v>
      </c>
    </row>
    <row r="246" spans="1:11" x14ac:dyDescent="0.2">
      <c r="A246" s="8">
        <v>43444.833333333336</v>
      </c>
      <c r="B246" s="9">
        <v>0</v>
      </c>
      <c r="C246" s="9" t="str">
        <v>1</v>
      </c>
      <c r="D246" s="9" t="str">
        <v>1</v>
      </c>
      <c r="E246" s="18">
        <f t="shared" si="15"/>
        <v>0</v>
      </c>
      <c r="F246" s="9">
        <v>1179.1128668257843</v>
      </c>
      <c r="G246" s="9">
        <f t="shared" si="16"/>
        <v>1179.1128668257843</v>
      </c>
      <c r="H246" s="18">
        <f t="shared" si="17"/>
        <v>1002.2459368019166</v>
      </c>
      <c r="I246" s="38">
        <f t="shared" si="18"/>
        <v>0</v>
      </c>
      <c r="K246" s="37">
        <f t="shared" si="19"/>
        <v>0</v>
      </c>
    </row>
    <row r="247" spans="1:11" x14ac:dyDescent="0.2">
      <c r="A247" s="8">
        <v>43444.875</v>
      </c>
      <c r="B247" s="9">
        <v>0</v>
      </c>
      <c r="C247" s="9" t="str">
        <v>1</v>
      </c>
      <c r="D247" s="9" t="str">
        <v>1</v>
      </c>
      <c r="E247" s="18">
        <f t="shared" si="15"/>
        <v>0</v>
      </c>
      <c r="F247" s="9">
        <v>1194.3400096453986</v>
      </c>
      <c r="G247" s="9">
        <f t="shared" si="16"/>
        <v>1194.3400096453986</v>
      </c>
      <c r="H247" s="18">
        <f t="shared" si="17"/>
        <v>1015.1890081985888</v>
      </c>
      <c r="I247" s="38">
        <f t="shared" si="18"/>
        <v>0</v>
      </c>
      <c r="K247" s="37">
        <f t="shared" si="19"/>
        <v>0</v>
      </c>
    </row>
    <row r="248" spans="1:11" x14ac:dyDescent="0.2">
      <c r="A248" s="8">
        <v>43444.916666666664</v>
      </c>
      <c r="B248" s="9">
        <v>7.5618327761663631</v>
      </c>
      <c r="C248" s="9" t="str">
        <v>1</v>
      </c>
      <c r="D248" s="9" t="str">
        <v>1</v>
      </c>
      <c r="E248" s="18">
        <f t="shared" si="15"/>
        <v>0</v>
      </c>
      <c r="F248" s="9">
        <v>1252.5465165592864</v>
      </c>
      <c r="G248" s="9">
        <f t="shared" si="16"/>
        <v>1252.5465165592864</v>
      </c>
      <c r="H248" s="18">
        <f t="shared" si="17"/>
        <v>1064.6645390753933</v>
      </c>
      <c r="I248" s="38">
        <f t="shared" si="18"/>
        <v>0</v>
      </c>
      <c r="K248" s="37">
        <f t="shared" si="19"/>
        <v>0</v>
      </c>
    </row>
    <row r="249" spans="1:11" x14ac:dyDescent="0.2">
      <c r="A249" s="8">
        <v>43444.958333333336</v>
      </c>
      <c r="B249" s="9">
        <v>30.238746197332418</v>
      </c>
      <c r="C249" s="9" t="str">
        <v>1</v>
      </c>
      <c r="D249" s="9" t="str">
        <v>1</v>
      </c>
      <c r="E249" s="18">
        <f t="shared" si="15"/>
        <v>175000</v>
      </c>
      <c r="F249" s="9">
        <v>1255.1381269715575</v>
      </c>
      <c r="G249" s="9">
        <f t="shared" si="16"/>
        <v>1255.1381269715575</v>
      </c>
      <c r="H249" s="18">
        <f t="shared" si="17"/>
        <v>1066.867407925824</v>
      </c>
      <c r="I249" s="38">
        <f t="shared" si="18"/>
        <v>0.38751639155413248</v>
      </c>
      <c r="K249" s="37">
        <f t="shared" si="19"/>
        <v>1</v>
      </c>
    </row>
    <row r="250" spans="1:11" x14ac:dyDescent="0.2">
      <c r="A250" s="8">
        <v>43445</v>
      </c>
      <c r="B250" s="9">
        <v>66.514890937239002</v>
      </c>
      <c r="C250" s="9" t="str">
        <v>1</v>
      </c>
      <c r="D250" s="9" t="str">
        <v>1</v>
      </c>
      <c r="E250" s="18">
        <f t="shared" si="15"/>
        <v>175000</v>
      </c>
      <c r="F250" s="9">
        <v>1260.3006642879902</v>
      </c>
      <c r="G250" s="9">
        <f t="shared" si="16"/>
        <v>1260.3006642879902</v>
      </c>
      <c r="H250" s="18">
        <f t="shared" si="17"/>
        <v>1071.2555646447918</v>
      </c>
      <c r="I250" s="38">
        <f t="shared" si="18"/>
        <v>0.38751639155413248</v>
      </c>
      <c r="K250" s="37">
        <f t="shared" si="19"/>
        <v>1</v>
      </c>
    </row>
    <row r="251" spans="1:11" x14ac:dyDescent="0.2">
      <c r="A251" s="8">
        <v>43445.041666666664</v>
      </c>
      <c r="B251" s="9">
        <v>81.785710684331363</v>
      </c>
      <c r="C251" s="9" t="str">
        <v>1</v>
      </c>
      <c r="D251" s="9" t="str">
        <v>1</v>
      </c>
      <c r="E251" s="18">
        <f t="shared" si="15"/>
        <v>175000</v>
      </c>
      <c r="F251" s="9">
        <v>1265.3617515571291</v>
      </c>
      <c r="G251" s="9">
        <f t="shared" si="16"/>
        <v>1265.3617515571291</v>
      </c>
      <c r="H251" s="18">
        <f t="shared" si="17"/>
        <v>1075.5574888235597</v>
      </c>
      <c r="I251" s="38">
        <f t="shared" si="18"/>
        <v>0.38751639155413248</v>
      </c>
      <c r="K251" s="37">
        <f t="shared" si="19"/>
        <v>1</v>
      </c>
    </row>
    <row r="252" spans="1:11" x14ac:dyDescent="0.2">
      <c r="A252" s="8">
        <v>43445.083333333336</v>
      </c>
      <c r="B252" s="9">
        <v>121.39544924418229</v>
      </c>
      <c r="C252" s="9" t="str">
        <v>1</v>
      </c>
      <c r="D252" s="9" t="str">
        <v>1</v>
      </c>
      <c r="E252" s="18">
        <f t="shared" si="15"/>
        <v>175000</v>
      </c>
      <c r="F252" s="9">
        <v>1275.2223199881571</v>
      </c>
      <c r="G252" s="9">
        <f t="shared" si="16"/>
        <v>1275.2223199881571</v>
      </c>
      <c r="H252" s="18">
        <f t="shared" si="17"/>
        <v>1083.9389719899334</v>
      </c>
      <c r="I252" s="38">
        <f t="shared" si="18"/>
        <v>0.38751639155413248</v>
      </c>
      <c r="K252" s="37">
        <f t="shared" si="19"/>
        <v>1</v>
      </c>
    </row>
    <row r="253" spans="1:11" x14ac:dyDescent="0.2">
      <c r="A253" s="8">
        <v>43445.125</v>
      </c>
      <c r="B253" s="9">
        <v>123.06483459472656</v>
      </c>
      <c r="C253" s="9" t="str">
        <v>1</v>
      </c>
      <c r="D253" s="9" t="str">
        <v>1</v>
      </c>
      <c r="E253" s="18">
        <f t="shared" si="15"/>
        <v>175000</v>
      </c>
      <c r="F253" s="9">
        <v>1269.818286072559</v>
      </c>
      <c r="G253" s="9">
        <f t="shared" si="16"/>
        <v>1269.818286072559</v>
      </c>
      <c r="H253" s="18">
        <f t="shared" si="17"/>
        <v>1079.3455431616751</v>
      </c>
      <c r="I253" s="38">
        <f t="shared" si="18"/>
        <v>0.38751639155413248</v>
      </c>
      <c r="K253" s="37">
        <f t="shared" si="19"/>
        <v>1</v>
      </c>
    </row>
    <row r="254" spans="1:11" x14ac:dyDescent="0.2">
      <c r="A254" s="8">
        <v>43445.166666666664</v>
      </c>
      <c r="B254" s="9">
        <v>123.06483459472656</v>
      </c>
      <c r="C254" s="9" t="str">
        <v>1</v>
      </c>
      <c r="D254" s="9" t="str">
        <v>1</v>
      </c>
      <c r="E254" s="18">
        <f t="shared" si="15"/>
        <v>175000</v>
      </c>
      <c r="F254" s="9">
        <v>1263.9446012503017</v>
      </c>
      <c r="G254" s="9">
        <f t="shared" si="16"/>
        <v>1263.9446012503017</v>
      </c>
      <c r="H254" s="18">
        <f t="shared" si="17"/>
        <v>1074.3529110627564</v>
      </c>
      <c r="I254" s="38">
        <f t="shared" si="18"/>
        <v>0.38751639155413248</v>
      </c>
      <c r="K254" s="37">
        <f t="shared" si="19"/>
        <v>1</v>
      </c>
    </row>
    <row r="255" spans="1:11" x14ac:dyDescent="0.2">
      <c r="A255" s="8">
        <v>43445.208333333336</v>
      </c>
      <c r="B255" s="9">
        <v>123.06483459472656</v>
      </c>
      <c r="C255" s="9" t="str">
        <v>1</v>
      </c>
      <c r="D255" s="9" t="str">
        <v>1</v>
      </c>
      <c r="E255" s="18">
        <f t="shared" si="15"/>
        <v>175000</v>
      </c>
      <c r="F255" s="9">
        <v>1258.0714596795463</v>
      </c>
      <c r="G255" s="9">
        <f t="shared" si="16"/>
        <v>1258.0714596795463</v>
      </c>
      <c r="H255" s="18">
        <f t="shared" si="17"/>
        <v>1069.3607407276143</v>
      </c>
      <c r="I255" s="38">
        <f t="shared" si="18"/>
        <v>0.38751639155413248</v>
      </c>
      <c r="K255" s="37">
        <f t="shared" si="19"/>
        <v>1</v>
      </c>
    </row>
    <row r="256" spans="1:11" x14ac:dyDescent="0.2">
      <c r="A256" s="8">
        <v>43445.25</v>
      </c>
      <c r="B256" s="9">
        <v>123.59046644530443</v>
      </c>
      <c r="C256" s="9" t="str">
        <v>1</v>
      </c>
      <c r="D256" s="9" t="str">
        <v>1</v>
      </c>
      <c r="E256" s="18">
        <f t="shared" si="15"/>
        <v>175000</v>
      </c>
      <c r="F256" s="9">
        <v>1254.0876356092401</v>
      </c>
      <c r="G256" s="9">
        <f t="shared" si="16"/>
        <v>1254.0876356092401</v>
      </c>
      <c r="H256" s="18">
        <f t="shared" si="17"/>
        <v>1065.974490267854</v>
      </c>
      <c r="I256" s="38">
        <f t="shared" si="18"/>
        <v>0.38751639155413248</v>
      </c>
      <c r="K256" s="37">
        <f t="shared" si="19"/>
        <v>1</v>
      </c>
    </row>
    <row r="257" spans="1:11" x14ac:dyDescent="0.2">
      <c r="A257" s="8">
        <v>43445.291666666664</v>
      </c>
      <c r="B257" s="9">
        <v>123.2724644995799</v>
      </c>
      <c r="C257" s="9" t="str">
        <v>1</v>
      </c>
      <c r="D257" s="9" t="str">
        <v>1</v>
      </c>
      <c r="E257" s="18">
        <f t="shared" si="15"/>
        <v>175000</v>
      </c>
      <c r="F257" s="9">
        <v>1246.5824327730786</v>
      </c>
      <c r="G257" s="9">
        <f t="shared" si="16"/>
        <v>1246.5824327730786</v>
      </c>
      <c r="H257" s="18">
        <f t="shared" si="17"/>
        <v>1059.5950678571169</v>
      </c>
      <c r="I257" s="38">
        <f t="shared" si="18"/>
        <v>0.38751639155413248</v>
      </c>
      <c r="K257" s="37">
        <f t="shared" si="19"/>
        <v>1</v>
      </c>
    </row>
    <row r="258" spans="1:11" x14ac:dyDescent="0.2">
      <c r="A258" s="8">
        <v>43445.333333333336</v>
      </c>
      <c r="B258" s="9">
        <v>123.92115693677206</v>
      </c>
      <c r="C258" s="9" t="str">
        <v>1</v>
      </c>
      <c r="D258" s="9" t="str">
        <v>1</v>
      </c>
      <c r="E258" s="18">
        <f t="shared" si="15"/>
        <v>175000</v>
      </c>
      <c r="F258" s="9">
        <v>1236.595179800031</v>
      </c>
      <c r="G258" s="9">
        <f t="shared" si="16"/>
        <v>1236.595179800031</v>
      </c>
      <c r="H258" s="18">
        <f t="shared" si="17"/>
        <v>1051.1059028300263</v>
      </c>
      <c r="I258" s="38">
        <f t="shared" si="18"/>
        <v>0.38751639155413248</v>
      </c>
      <c r="K258" s="37">
        <f t="shared" si="19"/>
        <v>1</v>
      </c>
    </row>
    <row r="259" spans="1:11" x14ac:dyDescent="0.2">
      <c r="A259" s="8">
        <v>43445.375</v>
      </c>
      <c r="B259" s="9">
        <v>124.47041266662741</v>
      </c>
      <c r="C259" s="9" t="str">
        <v>1</v>
      </c>
      <c r="D259" s="9" t="str">
        <v>1</v>
      </c>
      <c r="E259" s="18">
        <f t="shared" si="15"/>
        <v>175000</v>
      </c>
      <c r="F259" s="9">
        <v>1228.5917128440976</v>
      </c>
      <c r="G259" s="9">
        <f t="shared" si="16"/>
        <v>1228.5917128440976</v>
      </c>
      <c r="H259" s="18">
        <f t="shared" si="17"/>
        <v>1044.3029559174829</v>
      </c>
      <c r="I259" s="38">
        <f t="shared" si="18"/>
        <v>0.38751639155413248</v>
      </c>
      <c r="K259" s="37">
        <f t="shared" si="19"/>
        <v>1</v>
      </c>
    </row>
    <row r="260" spans="1:11" x14ac:dyDescent="0.2">
      <c r="A260" s="8">
        <v>43445.416666666664</v>
      </c>
      <c r="B260" s="9">
        <v>124.8784879152979</v>
      </c>
      <c r="C260" s="9" t="str">
        <v>1</v>
      </c>
      <c r="D260" s="9" t="str">
        <v>1</v>
      </c>
      <c r="E260" s="18">
        <f t="shared" si="15"/>
        <v>175000</v>
      </c>
      <c r="F260" s="9">
        <v>1218.508200164222</v>
      </c>
      <c r="G260" s="9">
        <f t="shared" si="16"/>
        <v>1218.508200164222</v>
      </c>
      <c r="H260" s="18">
        <f t="shared" si="17"/>
        <v>1035.7319701395886</v>
      </c>
      <c r="I260" s="38">
        <f t="shared" si="18"/>
        <v>0.38751639155413248</v>
      </c>
      <c r="K260" s="37">
        <f t="shared" si="19"/>
        <v>1</v>
      </c>
    </row>
    <row r="261" spans="1:11" x14ac:dyDescent="0.2">
      <c r="A261" s="8">
        <v>43445.458333333336</v>
      </c>
      <c r="B261" s="9">
        <v>125.2042057648607</v>
      </c>
      <c r="C261" s="9" t="str">
        <v>1</v>
      </c>
      <c r="D261" s="9" t="str">
        <v>1</v>
      </c>
      <c r="E261" s="18">
        <f t="shared" si="15"/>
        <v>175000</v>
      </c>
      <c r="F261" s="9">
        <v>1208.1376801207532</v>
      </c>
      <c r="G261" s="9">
        <f t="shared" si="16"/>
        <v>1208.1376801207532</v>
      </c>
      <c r="H261" s="18">
        <f t="shared" si="17"/>
        <v>1026.9170281026402</v>
      </c>
      <c r="I261" s="38">
        <f t="shared" si="18"/>
        <v>0.38751639155413248</v>
      </c>
      <c r="K261" s="37">
        <f t="shared" si="19"/>
        <v>1</v>
      </c>
    </row>
    <row r="262" spans="1:11" x14ac:dyDescent="0.2">
      <c r="A262" s="8">
        <v>43445.5</v>
      </c>
      <c r="B262" s="9">
        <v>125.1230007073366</v>
      </c>
      <c r="C262" s="9" t="str">
        <v>1</v>
      </c>
      <c r="D262" s="9" t="str">
        <v>1</v>
      </c>
      <c r="E262" s="18">
        <f t="shared" si="15"/>
        <v>175000</v>
      </c>
      <c r="F262" s="9">
        <v>1200.3614631411242</v>
      </c>
      <c r="G262" s="9">
        <f t="shared" si="16"/>
        <v>1200.3614631411242</v>
      </c>
      <c r="H262" s="18">
        <f t="shared" si="17"/>
        <v>1020.3072436699556</v>
      </c>
      <c r="I262" s="38">
        <f t="shared" si="18"/>
        <v>0.38751639155413248</v>
      </c>
      <c r="K262" s="37">
        <f t="shared" si="19"/>
        <v>1</v>
      </c>
    </row>
    <row r="263" spans="1:11" x14ac:dyDescent="0.2">
      <c r="A263" s="8">
        <v>43445.541666666664</v>
      </c>
      <c r="B263" s="9">
        <v>124.49262911630419</v>
      </c>
      <c r="C263" s="9" t="str">
        <v>1</v>
      </c>
      <c r="D263" s="9" t="str">
        <v>1</v>
      </c>
      <c r="E263" s="18">
        <f t="shared" si="15"/>
        <v>175000</v>
      </c>
      <c r="F263" s="9">
        <v>1192.2773076194746</v>
      </c>
      <c r="G263" s="9">
        <f t="shared" si="16"/>
        <v>1192.2773076194746</v>
      </c>
      <c r="H263" s="18">
        <f t="shared" si="17"/>
        <v>1013.4357114765534</v>
      </c>
      <c r="I263" s="38">
        <f t="shared" si="18"/>
        <v>0.38751639155413248</v>
      </c>
      <c r="K263" s="37">
        <f t="shared" si="19"/>
        <v>1</v>
      </c>
    </row>
    <row r="264" spans="1:11" x14ac:dyDescent="0.2">
      <c r="A264" s="8">
        <v>43445.583333333336</v>
      </c>
      <c r="B264" s="9">
        <v>84.746265305004584</v>
      </c>
      <c r="C264" s="9" t="str">
        <v>1</v>
      </c>
      <c r="D264" s="9" t="str">
        <v>1</v>
      </c>
      <c r="E264" s="18">
        <f t="shared" si="15"/>
        <v>175000</v>
      </c>
      <c r="F264" s="9">
        <v>1177.8944617146346</v>
      </c>
      <c r="G264" s="9">
        <f t="shared" si="16"/>
        <v>1177.8944617146346</v>
      </c>
      <c r="H264" s="18">
        <f t="shared" si="17"/>
        <v>1001.2102924574394</v>
      </c>
      <c r="I264" s="38">
        <f t="shared" si="18"/>
        <v>0.38751639155413248</v>
      </c>
      <c r="K264" s="37">
        <f t="shared" si="19"/>
        <v>1</v>
      </c>
    </row>
    <row r="265" spans="1:11" x14ac:dyDescent="0.2">
      <c r="A265" s="8">
        <v>43445.625</v>
      </c>
      <c r="B265" s="9">
        <v>83.981573642964875</v>
      </c>
      <c r="C265" s="9" t="str">
        <v>1</v>
      </c>
      <c r="D265" s="9" t="str">
        <v>1</v>
      </c>
      <c r="E265" s="18">
        <f t="shared" si="15"/>
        <v>175000</v>
      </c>
      <c r="F265" s="9">
        <v>1165.6348378070454</v>
      </c>
      <c r="G265" s="9">
        <f t="shared" si="16"/>
        <v>1165.6348378070454</v>
      </c>
      <c r="H265" s="18">
        <f t="shared" si="17"/>
        <v>990.78961213598859</v>
      </c>
      <c r="I265" s="38">
        <f t="shared" si="18"/>
        <v>0.38751639155413248</v>
      </c>
      <c r="K265" s="37">
        <f t="shared" si="19"/>
        <v>1</v>
      </c>
    </row>
    <row r="266" spans="1:11" x14ac:dyDescent="0.2">
      <c r="A266" s="8">
        <v>43445.666666666664</v>
      </c>
      <c r="B266" s="9">
        <v>125.21606046947706</v>
      </c>
      <c r="C266" s="9" t="str">
        <v>1</v>
      </c>
      <c r="D266" s="9" t="str">
        <v>1</v>
      </c>
      <c r="E266" s="18">
        <f t="shared" si="15"/>
        <v>175000</v>
      </c>
      <c r="F266" s="9">
        <v>1164.2045757124522</v>
      </c>
      <c r="G266" s="9">
        <f t="shared" si="16"/>
        <v>1164.2045757124522</v>
      </c>
      <c r="H266" s="18">
        <f t="shared" si="17"/>
        <v>989.57388935558436</v>
      </c>
      <c r="I266" s="38">
        <f t="shared" si="18"/>
        <v>0.38751639155413248</v>
      </c>
      <c r="K266" s="37">
        <f t="shared" si="19"/>
        <v>1</v>
      </c>
    </row>
    <row r="267" spans="1:11" x14ac:dyDescent="0.2">
      <c r="A267" s="8">
        <v>43445.708333333336</v>
      </c>
      <c r="B267" s="9">
        <v>124.38817080548932</v>
      </c>
      <c r="C267" s="9" t="str">
        <v>1</v>
      </c>
      <c r="D267" s="9" t="str">
        <v>1</v>
      </c>
      <c r="E267" s="18">
        <f t="shared" ref="E267:E330" si="20">IF(B267&gt;10,87500*(C267+D267),0)</f>
        <v>175000</v>
      </c>
      <c r="F267" s="9">
        <v>1156.9535999807613</v>
      </c>
      <c r="G267" s="9">
        <f t="shared" ref="G267:G330" si="21">IF(OR(F267&gt;$G$8,F267&lt;$G$7),F266,F267)</f>
        <v>1156.9535999807613</v>
      </c>
      <c r="H267" s="18">
        <f t="shared" ref="H267:H330" si="22">+G267*0.85</f>
        <v>983.41055998364709</v>
      </c>
      <c r="I267" s="38">
        <f t="shared" ref="I267:I330" si="23">($E$5*E267/100)*AVERAGE($H$10,$H$729)*60*8.34/1000000</f>
        <v>0.38751639155413248</v>
      </c>
      <c r="K267" s="37">
        <f t="shared" ref="K267:K330" si="24">IF(E267&gt;10,1,0)</f>
        <v>1</v>
      </c>
    </row>
    <row r="268" spans="1:11" x14ac:dyDescent="0.2">
      <c r="A268" s="8">
        <v>43445.75</v>
      </c>
      <c r="B268" s="9">
        <v>124.36499979830599</v>
      </c>
      <c r="C268" s="9" t="str">
        <v>1</v>
      </c>
      <c r="D268" s="9" t="str">
        <v>1</v>
      </c>
      <c r="E268" s="18">
        <f t="shared" si="20"/>
        <v>175000</v>
      </c>
      <c r="F268" s="9">
        <v>1150.9253005410592</v>
      </c>
      <c r="G268" s="9">
        <f t="shared" si="21"/>
        <v>1150.9253005410592</v>
      </c>
      <c r="H268" s="18">
        <f t="shared" si="22"/>
        <v>978.28650545990024</v>
      </c>
      <c r="I268" s="38">
        <f t="shared" si="23"/>
        <v>0.38751639155413248</v>
      </c>
      <c r="K268" s="37">
        <f t="shared" si="24"/>
        <v>1</v>
      </c>
    </row>
    <row r="269" spans="1:11" x14ac:dyDescent="0.2">
      <c r="A269" s="8">
        <v>43445.791666666664</v>
      </c>
      <c r="B269" s="9">
        <v>123.73702602942187</v>
      </c>
      <c r="C269" s="9" t="str">
        <v>1</v>
      </c>
      <c r="D269" s="9" t="str">
        <v>1</v>
      </c>
      <c r="E269" s="18">
        <f t="shared" si="20"/>
        <v>175000</v>
      </c>
      <c r="F269" s="9">
        <v>1177.6659895768043</v>
      </c>
      <c r="G269" s="9">
        <f t="shared" si="21"/>
        <v>1177.6659895768043</v>
      </c>
      <c r="H269" s="18">
        <f t="shared" si="22"/>
        <v>1001.0160911402837</v>
      </c>
      <c r="I269" s="38">
        <f t="shared" si="23"/>
        <v>0.38751639155413248</v>
      </c>
      <c r="K269" s="37">
        <f t="shared" si="24"/>
        <v>1</v>
      </c>
    </row>
    <row r="270" spans="1:11" x14ac:dyDescent="0.2">
      <c r="A270" s="8">
        <v>43445.833333333336</v>
      </c>
      <c r="B270" s="9">
        <v>87.343050227898573</v>
      </c>
      <c r="C270" s="9" t="str">
        <v>1</v>
      </c>
      <c r="D270" s="9" t="str">
        <v>1</v>
      </c>
      <c r="E270" s="18">
        <f t="shared" si="20"/>
        <v>175000</v>
      </c>
      <c r="F270" s="9">
        <v>1178.4246490373655</v>
      </c>
      <c r="G270" s="9">
        <f t="shared" si="21"/>
        <v>1178.4246490373655</v>
      </c>
      <c r="H270" s="18">
        <f t="shared" si="22"/>
        <v>1001.6609516817606</v>
      </c>
      <c r="I270" s="38">
        <f t="shared" si="23"/>
        <v>0.38751639155413248</v>
      </c>
      <c r="K270" s="37">
        <f t="shared" si="24"/>
        <v>1</v>
      </c>
    </row>
    <row r="271" spans="1:11" x14ac:dyDescent="0.2">
      <c r="A271" s="8">
        <v>43445.875</v>
      </c>
      <c r="B271" s="9">
        <v>80.568814247198361</v>
      </c>
      <c r="C271" s="9" t="str">
        <v>1</v>
      </c>
      <c r="D271" s="9" t="str">
        <v>1</v>
      </c>
      <c r="E271" s="18">
        <f t="shared" si="20"/>
        <v>175000</v>
      </c>
      <c r="F271" s="9">
        <v>1162.1004141286787</v>
      </c>
      <c r="G271" s="9">
        <f t="shared" si="21"/>
        <v>1162.1004141286787</v>
      </c>
      <c r="H271" s="18">
        <f t="shared" si="22"/>
        <v>987.78535200937688</v>
      </c>
      <c r="I271" s="38">
        <f t="shared" si="23"/>
        <v>0.38751639155413248</v>
      </c>
      <c r="K271" s="37">
        <f t="shared" si="24"/>
        <v>1</v>
      </c>
    </row>
    <row r="272" spans="1:11" x14ac:dyDescent="0.2">
      <c r="A272" s="8">
        <v>43445.916666666664</v>
      </c>
      <c r="B272" s="9">
        <v>6.7832162587928462</v>
      </c>
      <c r="C272" s="9" t="str">
        <v>1</v>
      </c>
      <c r="D272" s="9" t="str">
        <v>1</v>
      </c>
      <c r="E272" s="18">
        <f t="shared" si="20"/>
        <v>0</v>
      </c>
      <c r="F272" s="9">
        <v>1164.2393431836822</v>
      </c>
      <c r="G272" s="9">
        <f t="shared" si="21"/>
        <v>1164.2393431836822</v>
      </c>
      <c r="H272" s="18">
        <f t="shared" si="22"/>
        <v>989.60344170612984</v>
      </c>
      <c r="I272" s="38">
        <f t="shared" si="23"/>
        <v>0</v>
      </c>
      <c r="K272" s="37">
        <f t="shared" si="24"/>
        <v>0</v>
      </c>
    </row>
    <row r="273" spans="1:11" x14ac:dyDescent="0.2">
      <c r="A273" s="8">
        <v>43445.958333333336</v>
      </c>
      <c r="B273" s="9">
        <v>0</v>
      </c>
      <c r="C273" s="9" t="str">
        <v>0</v>
      </c>
      <c r="D273" s="9" t="str">
        <v>0</v>
      </c>
      <c r="E273" s="18">
        <f t="shared" si="20"/>
        <v>0</v>
      </c>
      <c r="F273" s="9">
        <v>1160.8010920268121</v>
      </c>
      <c r="G273" s="9">
        <f t="shared" si="21"/>
        <v>1160.8010920268121</v>
      </c>
      <c r="H273" s="18">
        <f t="shared" si="22"/>
        <v>986.68092822279027</v>
      </c>
      <c r="I273" s="38">
        <f t="shared" si="23"/>
        <v>0</v>
      </c>
      <c r="K273" s="37">
        <f t="shared" si="24"/>
        <v>0</v>
      </c>
    </row>
    <row r="274" spans="1:11" x14ac:dyDescent="0.2">
      <c r="A274" s="8">
        <v>43446</v>
      </c>
      <c r="B274" s="9">
        <v>0</v>
      </c>
      <c r="C274" s="9" t="str">
        <v>0</v>
      </c>
      <c r="D274" s="9" t="str">
        <v>0</v>
      </c>
      <c r="E274" s="18">
        <f t="shared" si="20"/>
        <v>0</v>
      </c>
      <c r="F274" s="9">
        <v>1159.2802373031009</v>
      </c>
      <c r="G274" s="9">
        <f t="shared" si="21"/>
        <v>1159.2802373031009</v>
      </c>
      <c r="H274" s="18">
        <f t="shared" si="22"/>
        <v>985.38820170763574</v>
      </c>
      <c r="I274" s="38">
        <f t="shared" si="23"/>
        <v>0</v>
      </c>
      <c r="K274" s="37">
        <f t="shared" si="24"/>
        <v>0</v>
      </c>
    </row>
    <row r="275" spans="1:11" x14ac:dyDescent="0.2">
      <c r="A275" s="8">
        <v>43446.041666666664</v>
      </c>
      <c r="B275" s="9">
        <v>0</v>
      </c>
      <c r="C275" s="9" t="str">
        <v>0</v>
      </c>
      <c r="D275" s="9" t="str">
        <v>0</v>
      </c>
      <c r="E275" s="18">
        <f t="shared" si="20"/>
        <v>0</v>
      </c>
      <c r="F275" s="9">
        <v>1158.7059792790685</v>
      </c>
      <c r="G275" s="9">
        <f t="shared" si="21"/>
        <v>1158.7059792790685</v>
      </c>
      <c r="H275" s="18">
        <f t="shared" si="22"/>
        <v>984.90008238720816</v>
      </c>
      <c r="I275" s="38">
        <f t="shared" si="23"/>
        <v>0</v>
      </c>
      <c r="K275" s="37">
        <f t="shared" si="24"/>
        <v>0</v>
      </c>
    </row>
    <row r="276" spans="1:11" x14ac:dyDescent="0.2">
      <c r="A276" s="8">
        <v>43446.083333333336</v>
      </c>
      <c r="B276" s="9">
        <v>0</v>
      </c>
      <c r="C276" s="9" t="str">
        <v>0</v>
      </c>
      <c r="D276" s="9" t="str">
        <v>0</v>
      </c>
      <c r="E276" s="18">
        <f t="shared" si="20"/>
        <v>0</v>
      </c>
      <c r="F276" s="9">
        <v>1158.677432597842</v>
      </c>
      <c r="G276" s="9">
        <f t="shared" si="21"/>
        <v>1158.677432597842</v>
      </c>
      <c r="H276" s="18">
        <f t="shared" si="22"/>
        <v>984.87581770816564</v>
      </c>
      <c r="I276" s="38">
        <f t="shared" si="23"/>
        <v>0</v>
      </c>
      <c r="K276" s="37">
        <f t="shared" si="24"/>
        <v>0</v>
      </c>
    </row>
    <row r="277" spans="1:11" x14ac:dyDescent="0.2">
      <c r="A277" s="8">
        <v>43446.125</v>
      </c>
      <c r="B277" s="9">
        <v>0</v>
      </c>
      <c r="C277" s="9" t="str">
        <v>0</v>
      </c>
      <c r="D277" s="9" t="str">
        <v>0</v>
      </c>
      <c r="E277" s="18">
        <f t="shared" si="20"/>
        <v>0</v>
      </c>
      <c r="F277" s="9">
        <v>1156.9318106255498</v>
      </c>
      <c r="G277" s="9">
        <f t="shared" si="21"/>
        <v>1156.9318106255498</v>
      </c>
      <c r="H277" s="18">
        <f t="shared" si="22"/>
        <v>983.39203903171733</v>
      </c>
      <c r="I277" s="38">
        <f t="shared" si="23"/>
        <v>0</v>
      </c>
      <c r="K277" s="37">
        <f t="shared" si="24"/>
        <v>0</v>
      </c>
    </row>
    <row r="278" spans="1:11" x14ac:dyDescent="0.2">
      <c r="A278" s="8">
        <v>43446.166666666664</v>
      </c>
      <c r="B278" s="9">
        <v>0</v>
      </c>
      <c r="C278" s="9" t="str">
        <v>0</v>
      </c>
      <c r="D278" s="9" t="str">
        <v>0</v>
      </c>
      <c r="E278" s="18">
        <f t="shared" si="20"/>
        <v>0</v>
      </c>
      <c r="F278" s="9">
        <v>1154.233613151865</v>
      </c>
      <c r="G278" s="9">
        <f t="shared" si="21"/>
        <v>1154.233613151865</v>
      </c>
      <c r="H278" s="18">
        <f t="shared" si="22"/>
        <v>981.0985711790853</v>
      </c>
      <c r="I278" s="38">
        <f t="shared" si="23"/>
        <v>0</v>
      </c>
      <c r="K278" s="37">
        <f t="shared" si="24"/>
        <v>0</v>
      </c>
    </row>
    <row r="279" spans="1:11" x14ac:dyDescent="0.2">
      <c r="A279" s="8">
        <v>43446.208333333336</v>
      </c>
      <c r="B279" s="9">
        <v>0</v>
      </c>
      <c r="C279" s="9" t="str">
        <v>0</v>
      </c>
      <c r="D279" s="9" t="str">
        <v>0</v>
      </c>
      <c r="E279" s="18">
        <f t="shared" si="20"/>
        <v>0</v>
      </c>
      <c r="F279" s="9">
        <v>1153.182788876142</v>
      </c>
      <c r="G279" s="9">
        <f t="shared" si="21"/>
        <v>1153.182788876142</v>
      </c>
      <c r="H279" s="18">
        <f t="shared" si="22"/>
        <v>980.20537054472072</v>
      </c>
      <c r="I279" s="38">
        <f t="shared" si="23"/>
        <v>0</v>
      </c>
      <c r="K279" s="37">
        <f t="shared" si="24"/>
        <v>0</v>
      </c>
    </row>
    <row r="280" spans="1:11" x14ac:dyDescent="0.2">
      <c r="A280" s="8">
        <v>43446.25</v>
      </c>
      <c r="B280" s="9">
        <v>0</v>
      </c>
      <c r="C280" s="9" t="str">
        <v>0</v>
      </c>
      <c r="D280" s="9" t="str">
        <v>0</v>
      </c>
      <c r="E280" s="18">
        <f t="shared" si="20"/>
        <v>0</v>
      </c>
      <c r="F280" s="9">
        <v>1151.9739826367118</v>
      </c>
      <c r="G280" s="9">
        <f t="shared" si="21"/>
        <v>1151.9739826367118</v>
      </c>
      <c r="H280" s="18">
        <f t="shared" si="22"/>
        <v>979.17788524120499</v>
      </c>
      <c r="I280" s="38">
        <f t="shared" si="23"/>
        <v>0</v>
      </c>
      <c r="K280" s="37">
        <f t="shared" si="24"/>
        <v>0</v>
      </c>
    </row>
    <row r="281" spans="1:11" x14ac:dyDescent="0.2">
      <c r="A281" s="8">
        <v>43446.291666666664</v>
      </c>
      <c r="B281" s="9">
        <v>0</v>
      </c>
      <c r="C281" s="9" t="str">
        <v>0</v>
      </c>
      <c r="D281" s="9" t="str">
        <v>0</v>
      </c>
      <c r="E281" s="18">
        <f t="shared" si="20"/>
        <v>0</v>
      </c>
      <c r="F281" s="9">
        <v>1149.3838588782446</v>
      </c>
      <c r="G281" s="9">
        <f t="shared" si="21"/>
        <v>1149.3838588782446</v>
      </c>
      <c r="H281" s="18">
        <f t="shared" si="22"/>
        <v>976.9762800465079</v>
      </c>
      <c r="I281" s="38">
        <f t="shared" si="23"/>
        <v>0</v>
      </c>
      <c r="K281" s="37">
        <f t="shared" si="24"/>
        <v>0</v>
      </c>
    </row>
    <row r="282" spans="1:11" x14ac:dyDescent="0.2">
      <c r="A282" s="8">
        <v>43446.333333333336</v>
      </c>
      <c r="B282" s="9">
        <v>0</v>
      </c>
      <c r="C282" s="9" t="str">
        <v>0</v>
      </c>
      <c r="D282" s="9" t="str">
        <v>0</v>
      </c>
      <c r="E282" s="18">
        <f t="shared" si="20"/>
        <v>0</v>
      </c>
      <c r="F282" s="9">
        <v>1147.2030620562105</v>
      </c>
      <c r="G282" s="9">
        <f t="shared" si="21"/>
        <v>1147.2030620562105</v>
      </c>
      <c r="H282" s="18">
        <f t="shared" si="22"/>
        <v>975.12260274777884</v>
      </c>
      <c r="I282" s="38">
        <f t="shared" si="23"/>
        <v>0</v>
      </c>
      <c r="K282" s="37">
        <f t="shared" si="24"/>
        <v>0</v>
      </c>
    </row>
    <row r="283" spans="1:11" x14ac:dyDescent="0.2">
      <c r="A283" s="8">
        <v>43446.375</v>
      </c>
      <c r="B283" s="9">
        <v>0</v>
      </c>
      <c r="C283" s="9" t="str">
        <v>0</v>
      </c>
      <c r="D283" s="9" t="str">
        <v>0</v>
      </c>
      <c r="E283" s="18">
        <f t="shared" si="20"/>
        <v>0</v>
      </c>
      <c r="F283" s="9">
        <v>1144.9081123127912</v>
      </c>
      <c r="G283" s="9">
        <f t="shared" si="21"/>
        <v>1144.9081123127912</v>
      </c>
      <c r="H283" s="18">
        <f t="shared" si="22"/>
        <v>973.17189546587247</v>
      </c>
      <c r="I283" s="38">
        <f t="shared" si="23"/>
        <v>0</v>
      </c>
      <c r="K283" s="37">
        <f t="shared" si="24"/>
        <v>0</v>
      </c>
    </row>
    <row r="284" spans="1:11" x14ac:dyDescent="0.2">
      <c r="A284" s="8">
        <v>43446.416666666664</v>
      </c>
      <c r="B284" s="9">
        <v>0</v>
      </c>
      <c r="C284" s="9" t="str">
        <v>0</v>
      </c>
      <c r="D284" s="9" t="str">
        <v>0</v>
      </c>
      <c r="E284" s="18">
        <f t="shared" si="20"/>
        <v>0</v>
      </c>
      <c r="F284" s="9">
        <v>1141.5575029860909</v>
      </c>
      <c r="G284" s="9">
        <f t="shared" si="21"/>
        <v>1141.5575029860909</v>
      </c>
      <c r="H284" s="18">
        <f t="shared" si="22"/>
        <v>970.32387753817716</v>
      </c>
      <c r="I284" s="38">
        <f t="shared" si="23"/>
        <v>0</v>
      </c>
      <c r="K284" s="37">
        <f t="shared" si="24"/>
        <v>0</v>
      </c>
    </row>
    <row r="285" spans="1:11" x14ac:dyDescent="0.2">
      <c r="A285" s="8">
        <v>43446.458333333336</v>
      </c>
      <c r="B285" s="9">
        <v>0</v>
      </c>
      <c r="C285" s="9" t="str">
        <v>0</v>
      </c>
      <c r="D285" s="9" t="str">
        <v>0</v>
      </c>
      <c r="E285" s="18">
        <f t="shared" si="20"/>
        <v>0</v>
      </c>
      <c r="F285" s="9">
        <v>1136.9939678127907</v>
      </c>
      <c r="G285" s="9">
        <f t="shared" si="21"/>
        <v>1136.9939678127907</v>
      </c>
      <c r="H285" s="18">
        <f t="shared" si="22"/>
        <v>966.44487264087206</v>
      </c>
      <c r="I285" s="38">
        <f t="shared" si="23"/>
        <v>0</v>
      </c>
      <c r="K285" s="37">
        <f t="shared" si="24"/>
        <v>0</v>
      </c>
    </row>
    <row r="286" spans="1:11" x14ac:dyDescent="0.2">
      <c r="A286" s="8">
        <v>43446.5</v>
      </c>
      <c r="B286" s="9">
        <v>0</v>
      </c>
      <c r="C286" s="9" t="str">
        <v>0</v>
      </c>
      <c r="D286" s="9" t="str">
        <v>0</v>
      </c>
      <c r="E286" s="18">
        <f t="shared" si="20"/>
        <v>0</v>
      </c>
      <c r="F286" s="9">
        <v>1134.5680502646312</v>
      </c>
      <c r="G286" s="9">
        <f t="shared" si="21"/>
        <v>1134.5680502646312</v>
      </c>
      <c r="H286" s="18">
        <f t="shared" si="22"/>
        <v>964.38284272493649</v>
      </c>
      <c r="I286" s="38">
        <f t="shared" si="23"/>
        <v>0</v>
      </c>
      <c r="K286" s="37">
        <f t="shared" si="24"/>
        <v>0</v>
      </c>
    </row>
    <row r="287" spans="1:11" x14ac:dyDescent="0.2">
      <c r="A287" s="8">
        <v>43446.541666666664</v>
      </c>
      <c r="B287" s="9">
        <v>0</v>
      </c>
      <c r="C287" s="9" t="str">
        <v>0</v>
      </c>
      <c r="D287" s="9" t="str">
        <v>0</v>
      </c>
      <c r="E287" s="18">
        <f t="shared" si="20"/>
        <v>0</v>
      </c>
      <c r="F287" s="9">
        <v>1132.7105770486687</v>
      </c>
      <c r="G287" s="9">
        <f t="shared" si="21"/>
        <v>1132.7105770486687</v>
      </c>
      <c r="H287" s="18">
        <f t="shared" si="22"/>
        <v>962.80399049136838</v>
      </c>
      <c r="I287" s="38">
        <f t="shared" si="23"/>
        <v>0</v>
      </c>
      <c r="K287" s="37">
        <f t="shared" si="24"/>
        <v>0</v>
      </c>
    </row>
    <row r="288" spans="1:11" x14ac:dyDescent="0.2">
      <c r="A288" s="8">
        <v>43446.583333333336</v>
      </c>
      <c r="B288" s="9">
        <v>0</v>
      </c>
      <c r="C288" s="9" t="str">
        <v>0</v>
      </c>
      <c r="D288" s="9" t="str">
        <v>0</v>
      </c>
      <c r="E288" s="18">
        <f t="shared" si="20"/>
        <v>0</v>
      </c>
      <c r="F288" s="9">
        <v>1130.7745546618601</v>
      </c>
      <c r="G288" s="9">
        <f t="shared" si="21"/>
        <v>1130.7745546618601</v>
      </c>
      <c r="H288" s="18">
        <f t="shared" si="22"/>
        <v>961.15837146258104</v>
      </c>
      <c r="I288" s="38">
        <f t="shared" si="23"/>
        <v>0</v>
      </c>
      <c r="K288" s="37">
        <f t="shared" si="24"/>
        <v>0</v>
      </c>
    </row>
    <row r="289" spans="1:11" x14ac:dyDescent="0.2">
      <c r="A289" s="8">
        <v>43446.625</v>
      </c>
      <c r="B289" s="9">
        <v>0</v>
      </c>
      <c r="C289" s="9" t="str">
        <v>0</v>
      </c>
      <c r="D289" s="9" t="str">
        <v>0</v>
      </c>
      <c r="E289" s="18">
        <f t="shared" si="20"/>
        <v>0</v>
      </c>
      <c r="F289" s="9">
        <v>1128.5692871747606</v>
      </c>
      <c r="G289" s="9">
        <f t="shared" si="21"/>
        <v>1128.5692871747606</v>
      </c>
      <c r="H289" s="18">
        <f t="shared" si="22"/>
        <v>959.28389409854651</v>
      </c>
      <c r="I289" s="38">
        <f t="shared" si="23"/>
        <v>0</v>
      </c>
      <c r="K289" s="37">
        <f t="shared" si="24"/>
        <v>0</v>
      </c>
    </row>
    <row r="290" spans="1:11" x14ac:dyDescent="0.2">
      <c r="A290" s="8">
        <v>43446.666666666664</v>
      </c>
      <c r="B290" s="9">
        <v>0</v>
      </c>
      <c r="C290" s="9" t="str">
        <v>0</v>
      </c>
      <c r="D290" s="9" t="str">
        <v>0</v>
      </c>
      <c r="E290" s="18">
        <f t="shared" si="20"/>
        <v>0</v>
      </c>
      <c r="F290" s="9">
        <v>1126.8810953576144</v>
      </c>
      <c r="G290" s="9">
        <f t="shared" si="21"/>
        <v>1126.8810953576144</v>
      </c>
      <c r="H290" s="18">
        <f t="shared" si="22"/>
        <v>957.84893105397225</v>
      </c>
      <c r="I290" s="38">
        <f t="shared" si="23"/>
        <v>0</v>
      </c>
      <c r="K290" s="37">
        <f t="shared" si="24"/>
        <v>0</v>
      </c>
    </row>
    <row r="291" spans="1:11" x14ac:dyDescent="0.2">
      <c r="A291" s="8">
        <v>43446.708333333336</v>
      </c>
      <c r="B291" s="9">
        <v>0</v>
      </c>
      <c r="C291" s="9" t="str">
        <v>1</v>
      </c>
      <c r="D291" s="9" t="str">
        <v>0</v>
      </c>
      <c r="E291" s="18">
        <f t="shared" si="20"/>
        <v>0</v>
      </c>
      <c r="F291" s="9">
        <v>1090.3994128747911</v>
      </c>
      <c r="G291" s="9">
        <f t="shared" si="21"/>
        <v>1090.3994128747911</v>
      </c>
      <c r="H291" s="18">
        <f t="shared" si="22"/>
        <v>926.83950094357238</v>
      </c>
      <c r="I291" s="38">
        <f t="shared" si="23"/>
        <v>0</v>
      </c>
      <c r="K291" s="37">
        <f t="shared" si="24"/>
        <v>0</v>
      </c>
    </row>
    <row r="292" spans="1:11" x14ac:dyDescent="0.2">
      <c r="A292" s="8">
        <v>43446.75</v>
      </c>
      <c r="B292" s="9">
        <v>0</v>
      </c>
      <c r="C292" s="9" t="str">
        <v>1</v>
      </c>
      <c r="D292" s="9" t="str">
        <v>0</v>
      </c>
      <c r="E292" s="18">
        <f t="shared" si="20"/>
        <v>0</v>
      </c>
      <c r="F292" s="9">
        <v>1081.5085442110544</v>
      </c>
      <c r="G292" s="9">
        <f t="shared" si="21"/>
        <v>1081.5085442110544</v>
      </c>
      <c r="H292" s="18">
        <f t="shared" si="22"/>
        <v>919.28226257939627</v>
      </c>
      <c r="I292" s="38">
        <f t="shared" si="23"/>
        <v>0</v>
      </c>
      <c r="K292" s="37">
        <f t="shared" si="24"/>
        <v>0</v>
      </c>
    </row>
    <row r="293" spans="1:11" x14ac:dyDescent="0.2">
      <c r="A293" s="8">
        <v>43446.791666666664</v>
      </c>
      <c r="B293" s="9">
        <v>0</v>
      </c>
      <c r="C293" s="9" t="str">
        <v>1</v>
      </c>
      <c r="D293" s="9" t="str">
        <v>0</v>
      </c>
      <c r="E293" s="18">
        <f t="shared" si="20"/>
        <v>0</v>
      </c>
      <c r="F293" s="9">
        <v>1082.2901674771701</v>
      </c>
      <c r="G293" s="9">
        <f t="shared" si="21"/>
        <v>1082.2901674771701</v>
      </c>
      <c r="H293" s="18">
        <f t="shared" si="22"/>
        <v>919.94664235559458</v>
      </c>
      <c r="I293" s="38">
        <f t="shared" si="23"/>
        <v>0</v>
      </c>
      <c r="K293" s="37">
        <f t="shared" si="24"/>
        <v>0</v>
      </c>
    </row>
    <row r="294" spans="1:11" x14ac:dyDescent="0.2">
      <c r="A294" s="8">
        <v>43446.833333333336</v>
      </c>
      <c r="B294" s="9">
        <v>0</v>
      </c>
      <c r="C294" s="9" t="str">
        <v>1</v>
      </c>
      <c r="D294" s="9" t="str">
        <v>0</v>
      </c>
      <c r="E294" s="18">
        <f t="shared" si="20"/>
        <v>0</v>
      </c>
      <c r="F294" s="9">
        <v>1083.584212881439</v>
      </c>
      <c r="G294" s="9">
        <f t="shared" si="21"/>
        <v>1083.584212881439</v>
      </c>
      <c r="H294" s="18">
        <f t="shared" si="22"/>
        <v>921.0465809492232</v>
      </c>
      <c r="I294" s="38">
        <f t="shared" si="23"/>
        <v>0</v>
      </c>
      <c r="K294" s="37">
        <f t="shared" si="24"/>
        <v>0</v>
      </c>
    </row>
    <row r="295" spans="1:11" x14ac:dyDescent="0.2">
      <c r="A295" s="8">
        <v>43446.875</v>
      </c>
      <c r="B295" s="9">
        <v>0</v>
      </c>
      <c r="C295" s="9" t="str">
        <v>1</v>
      </c>
      <c r="D295" s="9" t="str">
        <v>0</v>
      </c>
      <c r="E295" s="18">
        <f t="shared" si="20"/>
        <v>0</v>
      </c>
      <c r="F295" s="9">
        <v>1080.741551587754</v>
      </c>
      <c r="G295" s="9">
        <f t="shared" si="21"/>
        <v>1080.741551587754</v>
      </c>
      <c r="H295" s="18">
        <f t="shared" si="22"/>
        <v>918.63031884959082</v>
      </c>
      <c r="I295" s="38">
        <f t="shared" si="23"/>
        <v>0</v>
      </c>
      <c r="K295" s="37">
        <f t="shared" si="24"/>
        <v>0</v>
      </c>
    </row>
    <row r="296" spans="1:11" x14ac:dyDescent="0.2">
      <c r="A296" s="8">
        <v>43446.916666666664</v>
      </c>
      <c r="B296" s="9">
        <v>0</v>
      </c>
      <c r="C296" s="9" t="str">
        <v>1</v>
      </c>
      <c r="D296" s="9" t="str">
        <v>0</v>
      </c>
      <c r="E296" s="18">
        <f t="shared" si="20"/>
        <v>0</v>
      </c>
      <c r="F296" s="9">
        <v>1077.8328251250989</v>
      </c>
      <c r="G296" s="9">
        <f t="shared" si="21"/>
        <v>1077.8328251250989</v>
      </c>
      <c r="H296" s="18">
        <f t="shared" si="22"/>
        <v>916.15790135633404</v>
      </c>
      <c r="I296" s="38">
        <f t="shared" si="23"/>
        <v>0</v>
      </c>
      <c r="K296" s="37">
        <f t="shared" si="24"/>
        <v>0</v>
      </c>
    </row>
    <row r="297" spans="1:11" x14ac:dyDescent="0.2">
      <c r="A297" s="8">
        <v>43446.958333333336</v>
      </c>
      <c r="B297" s="9">
        <v>0</v>
      </c>
      <c r="C297" s="9" t="str">
        <v>1</v>
      </c>
      <c r="D297" s="9" t="str">
        <v>0</v>
      </c>
      <c r="E297" s="18">
        <f t="shared" si="20"/>
        <v>0</v>
      </c>
      <c r="F297" s="9">
        <v>1073.8121338713656</v>
      </c>
      <c r="G297" s="9">
        <f t="shared" si="21"/>
        <v>1073.8121338713656</v>
      </c>
      <c r="H297" s="18">
        <f t="shared" si="22"/>
        <v>912.74031379066071</v>
      </c>
      <c r="I297" s="38">
        <f t="shared" si="23"/>
        <v>0</v>
      </c>
      <c r="K297" s="37">
        <f t="shared" si="24"/>
        <v>0</v>
      </c>
    </row>
    <row r="298" spans="1:11" x14ac:dyDescent="0.2">
      <c r="A298" s="8">
        <v>43447</v>
      </c>
      <c r="B298" s="9">
        <v>0</v>
      </c>
      <c r="C298" s="9" t="str">
        <v>1</v>
      </c>
      <c r="D298" s="9" t="str">
        <v>0</v>
      </c>
      <c r="E298" s="18">
        <f t="shared" si="20"/>
        <v>0</v>
      </c>
      <c r="F298" s="9">
        <v>1070.8152386769916</v>
      </c>
      <c r="G298" s="9">
        <f t="shared" si="21"/>
        <v>1070.8152386769916</v>
      </c>
      <c r="H298" s="18">
        <f t="shared" si="22"/>
        <v>910.19295287544287</v>
      </c>
      <c r="I298" s="38">
        <f t="shared" si="23"/>
        <v>0</v>
      </c>
      <c r="K298" s="37">
        <f t="shared" si="24"/>
        <v>0</v>
      </c>
    </row>
    <row r="299" spans="1:11" x14ac:dyDescent="0.2">
      <c r="A299" s="8">
        <v>43447.041666666664</v>
      </c>
      <c r="B299" s="9">
        <v>0</v>
      </c>
      <c r="C299" s="9" t="str">
        <v>1</v>
      </c>
      <c r="D299" s="9" t="str">
        <v>0</v>
      </c>
      <c r="E299" s="18">
        <f t="shared" si="20"/>
        <v>0</v>
      </c>
      <c r="F299" s="9">
        <v>1063.1539746883604</v>
      </c>
      <c r="G299" s="9">
        <f t="shared" si="21"/>
        <v>1063.1539746883604</v>
      </c>
      <c r="H299" s="18">
        <f t="shared" si="22"/>
        <v>903.6808784851064</v>
      </c>
      <c r="I299" s="38">
        <f t="shared" si="23"/>
        <v>0</v>
      </c>
      <c r="K299" s="37">
        <f t="shared" si="24"/>
        <v>0</v>
      </c>
    </row>
    <row r="300" spans="1:11" x14ac:dyDescent="0.2">
      <c r="A300" s="8">
        <v>43447.083333333336</v>
      </c>
      <c r="B300" s="9">
        <v>0</v>
      </c>
      <c r="C300" s="9" t="str">
        <v>1</v>
      </c>
      <c r="D300" s="9" t="str">
        <v>1</v>
      </c>
      <c r="E300" s="18">
        <f t="shared" si="20"/>
        <v>0</v>
      </c>
      <c r="F300" s="9">
        <v>1057.573869629869</v>
      </c>
      <c r="G300" s="9">
        <f t="shared" si="21"/>
        <v>1057.573869629869</v>
      </c>
      <c r="H300" s="18">
        <f t="shared" si="22"/>
        <v>898.93778918538862</v>
      </c>
      <c r="I300" s="38">
        <f t="shared" si="23"/>
        <v>0</v>
      </c>
      <c r="K300" s="37">
        <f t="shared" si="24"/>
        <v>0</v>
      </c>
    </row>
    <row r="301" spans="1:11" x14ac:dyDescent="0.2">
      <c r="A301" s="8">
        <v>43447.125</v>
      </c>
      <c r="B301" s="9">
        <v>18.027758505056834</v>
      </c>
      <c r="C301" s="9" t="str">
        <v>1</v>
      </c>
      <c r="D301" s="9" t="str">
        <v>1</v>
      </c>
      <c r="E301" s="18">
        <f t="shared" si="20"/>
        <v>175000</v>
      </c>
      <c r="F301" s="9">
        <v>1101.73515957055</v>
      </c>
      <c r="G301" s="9">
        <f t="shared" si="21"/>
        <v>1101.73515957055</v>
      </c>
      <c r="H301" s="18">
        <f t="shared" si="22"/>
        <v>936.47488563496745</v>
      </c>
      <c r="I301" s="38">
        <f t="shared" si="23"/>
        <v>0.38751639155413248</v>
      </c>
      <c r="K301" s="37">
        <f t="shared" si="24"/>
        <v>1</v>
      </c>
    </row>
    <row r="302" spans="1:11" x14ac:dyDescent="0.2">
      <c r="A302" s="8">
        <v>43447.166666666664</v>
      </c>
      <c r="B302" s="9">
        <v>73.496236560367393</v>
      </c>
      <c r="C302" s="9" t="str">
        <v>1</v>
      </c>
      <c r="D302" s="9" t="str">
        <v>1</v>
      </c>
      <c r="E302" s="18">
        <f t="shared" si="20"/>
        <v>175000</v>
      </c>
      <c r="F302" s="9">
        <v>1109.1111356449769</v>
      </c>
      <c r="G302" s="9">
        <f t="shared" si="21"/>
        <v>1109.1111356449769</v>
      </c>
      <c r="H302" s="18">
        <f t="shared" si="22"/>
        <v>942.74446529823035</v>
      </c>
      <c r="I302" s="38">
        <f t="shared" si="23"/>
        <v>0.38751639155413248</v>
      </c>
      <c r="K302" s="37">
        <f t="shared" si="24"/>
        <v>1</v>
      </c>
    </row>
    <row r="303" spans="1:11" x14ac:dyDescent="0.2">
      <c r="A303" s="8">
        <v>43447.208333333336</v>
      </c>
      <c r="B303" s="9">
        <v>142.21588990326214</v>
      </c>
      <c r="C303" s="9" t="str">
        <v>1</v>
      </c>
      <c r="D303" s="9" t="str">
        <v>1</v>
      </c>
      <c r="E303" s="18">
        <f t="shared" si="20"/>
        <v>175000</v>
      </c>
      <c r="F303" s="9">
        <v>1120.1534097833528</v>
      </c>
      <c r="G303" s="9">
        <f t="shared" si="21"/>
        <v>1120.1534097833528</v>
      </c>
      <c r="H303" s="18">
        <f t="shared" si="22"/>
        <v>952.1303983158499</v>
      </c>
      <c r="I303" s="38">
        <f t="shared" si="23"/>
        <v>0.38751639155413248</v>
      </c>
      <c r="K303" s="37">
        <f t="shared" si="24"/>
        <v>1</v>
      </c>
    </row>
    <row r="304" spans="1:11" x14ac:dyDescent="0.2">
      <c r="A304" s="8">
        <v>43447.25</v>
      </c>
      <c r="B304" s="9">
        <v>172.32416089829024</v>
      </c>
      <c r="C304" s="9" t="str">
        <v>1</v>
      </c>
      <c r="D304" s="9" t="str">
        <v>1</v>
      </c>
      <c r="E304" s="18">
        <f t="shared" si="20"/>
        <v>175000</v>
      </c>
      <c r="F304" s="9">
        <v>1128.6943704569821</v>
      </c>
      <c r="G304" s="9">
        <f t="shared" si="21"/>
        <v>1128.6943704569821</v>
      </c>
      <c r="H304" s="18">
        <f t="shared" si="22"/>
        <v>959.3902148884348</v>
      </c>
      <c r="I304" s="38">
        <f t="shared" si="23"/>
        <v>0.38751639155413248</v>
      </c>
      <c r="K304" s="37">
        <f t="shared" si="24"/>
        <v>1</v>
      </c>
    </row>
    <row r="305" spans="1:11" x14ac:dyDescent="0.2">
      <c r="A305" s="8">
        <v>43447.291666666664</v>
      </c>
      <c r="B305" s="9">
        <v>173.84793090820313</v>
      </c>
      <c r="C305" s="9" t="str">
        <v>1</v>
      </c>
      <c r="D305" s="9" t="str">
        <v>1</v>
      </c>
      <c r="E305" s="18">
        <f t="shared" si="20"/>
        <v>175000</v>
      </c>
      <c r="F305" s="9">
        <v>1137.5017091620564</v>
      </c>
      <c r="G305" s="9">
        <f t="shared" si="21"/>
        <v>1137.5017091620564</v>
      </c>
      <c r="H305" s="18">
        <f t="shared" si="22"/>
        <v>966.87645278774789</v>
      </c>
      <c r="I305" s="38">
        <f t="shared" si="23"/>
        <v>0.38751639155413248</v>
      </c>
      <c r="K305" s="37">
        <f t="shared" si="24"/>
        <v>1</v>
      </c>
    </row>
    <row r="306" spans="1:11" x14ac:dyDescent="0.2">
      <c r="A306" s="8">
        <v>43447.333333333336</v>
      </c>
      <c r="B306" s="9">
        <v>173.84793090820313</v>
      </c>
      <c r="C306" s="9" t="str">
        <v>1</v>
      </c>
      <c r="D306" s="9" t="str">
        <v>1</v>
      </c>
      <c r="E306" s="18">
        <f t="shared" si="20"/>
        <v>175000</v>
      </c>
      <c r="F306" s="9">
        <v>1145.9740798112332</v>
      </c>
      <c r="G306" s="9">
        <f t="shared" si="21"/>
        <v>1145.9740798112332</v>
      </c>
      <c r="H306" s="18">
        <f t="shared" si="22"/>
        <v>974.07796783954814</v>
      </c>
      <c r="I306" s="38">
        <f t="shared" si="23"/>
        <v>0.38751639155413248</v>
      </c>
      <c r="K306" s="37">
        <f t="shared" si="24"/>
        <v>1</v>
      </c>
    </row>
    <row r="307" spans="1:11" x14ac:dyDescent="0.2">
      <c r="A307" s="8">
        <v>43447.375</v>
      </c>
      <c r="B307" s="9">
        <v>174.54352125050434</v>
      </c>
      <c r="C307" s="9" t="str">
        <v>1</v>
      </c>
      <c r="D307" s="9" t="str">
        <v>1</v>
      </c>
      <c r="E307" s="18">
        <f t="shared" si="20"/>
        <v>175000</v>
      </c>
      <c r="F307" s="9">
        <v>1154.1686921486983</v>
      </c>
      <c r="G307" s="9">
        <f t="shared" si="21"/>
        <v>1154.1686921486983</v>
      </c>
      <c r="H307" s="18">
        <f t="shared" si="22"/>
        <v>981.04338832639348</v>
      </c>
      <c r="I307" s="38">
        <f t="shared" si="23"/>
        <v>0.38751639155413248</v>
      </c>
      <c r="K307" s="37">
        <f t="shared" si="24"/>
        <v>1</v>
      </c>
    </row>
    <row r="308" spans="1:11" x14ac:dyDescent="0.2">
      <c r="A308" s="8">
        <v>43447.416666666664</v>
      </c>
      <c r="B308" s="9">
        <v>174.7230224609375</v>
      </c>
      <c r="C308" s="9" t="str">
        <v>1</v>
      </c>
      <c r="D308" s="9" t="str">
        <v>1</v>
      </c>
      <c r="E308" s="18">
        <f t="shared" si="20"/>
        <v>175000</v>
      </c>
      <c r="F308" s="9">
        <v>1161.3576949627179</v>
      </c>
      <c r="G308" s="9">
        <f t="shared" si="21"/>
        <v>1161.3576949627179</v>
      </c>
      <c r="H308" s="18">
        <f t="shared" si="22"/>
        <v>987.15404071831017</v>
      </c>
      <c r="I308" s="38">
        <f t="shared" si="23"/>
        <v>0.38751639155413248</v>
      </c>
      <c r="K308" s="37">
        <f t="shared" si="24"/>
        <v>1</v>
      </c>
    </row>
    <row r="309" spans="1:11" x14ac:dyDescent="0.2">
      <c r="A309" s="8">
        <v>43447.458333333336</v>
      </c>
      <c r="B309" s="9">
        <v>174.7230224609375</v>
      </c>
      <c r="C309" s="9" t="str">
        <v>1</v>
      </c>
      <c r="D309" s="9" t="str">
        <v>1</v>
      </c>
      <c r="E309" s="18">
        <f t="shared" si="20"/>
        <v>175000</v>
      </c>
      <c r="F309" s="9">
        <v>1170.3308593137831</v>
      </c>
      <c r="G309" s="9">
        <f t="shared" si="21"/>
        <v>1170.3308593137831</v>
      </c>
      <c r="H309" s="18">
        <f t="shared" si="22"/>
        <v>994.78123041671563</v>
      </c>
      <c r="I309" s="38">
        <f t="shared" si="23"/>
        <v>0.38751639155413248</v>
      </c>
      <c r="K309" s="37">
        <f t="shared" si="24"/>
        <v>1</v>
      </c>
    </row>
    <row r="310" spans="1:11" x14ac:dyDescent="0.2">
      <c r="A310" s="8">
        <v>43447.5</v>
      </c>
      <c r="B310" s="9">
        <v>174.7230224609375</v>
      </c>
      <c r="C310" s="9" t="str">
        <v>1</v>
      </c>
      <c r="D310" s="9" t="str">
        <v>1</v>
      </c>
      <c r="E310" s="18">
        <f t="shared" si="20"/>
        <v>175000</v>
      </c>
      <c r="F310" s="9">
        <v>1179.8058775422116</v>
      </c>
      <c r="G310" s="9">
        <f t="shared" si="21"/>
        <v>1179.8058775422116</v>
      </c>
      <c r="H310" s="18">
        <f t="shared" si="22"/>
        <v>1002.8349959108799</v>
      </c>
      <c r="I310" s="38">
        <f t="shared" si="23"/>
        <v>0.38751639155413248</v>
      </c>
      <c r="K310" s="37">
        <f t="shared" si="24"/>
        <v>1</v>
      </c>
    </row>
    <row r="311" spans="1:11" x14ac:dyDescent="0.2">
      <c r="A311" s="8">
        <v>43447.541666666664</v>
      </c>
      <c r="B311" s="9">
        <v>174.07156196036559</v>
      </c>
      <c r="C311" s="9" t="str">
        <v>1</v>
      </c>
      <c r="D311" s="9" t="str">
        <v>1</v>
      </c>
      <c r="E311" s="18">
        <f t="shared" si="20"/>
        <v>175000</v>
      </c>
      <c r="F311" s="9">
        <v>1188.5370825360678</v>
      </c>
      <c r="G311" s="9">
        <f t="shared" si="21"/>
        <v>1188.5370825360678</v>
      </c>
      <c r="H311" s="18">
        <f t="shared" si="22"/>
        <v>1010.2565201556577</v>
      </c>
      <c r="I311" s="38">
        <f t="shared" si="23"/>
        <v>0.38751639155413248</v>
      </c>
      <c r="K311" s="37">
        <f t="shared" si="24"/>
        <v>1</v>
      </c>
    </row>
    <row r="312" spans="1:11" x14ac:dyDescent="0.2">
      <c r="A312" s="8">
        <v>43447.583333333336</v>
      </c>
      <c r="B312" s="9">
        <v>173.40243530273438</v>
      </c>
      <c r="C312" s="9" t="str">
        <v>1</v>
      </c>
      <c r="D312" s="9" t="str">
        <v>1</v>
      </c>
      <c r="E312" s="18">
        <f t="shared" si="20"/>
        <v>175000</v>
      </c>
      <c r="F312" s="9">
        <v>1197.5194159129064</v>
      </c>
      <c r="G312" s="9">
        <f t="shared" si="21"/>
        <v>1197.5194159129064</v>
      </c>
      <c r="H312" s="18">
        <f t="shared" si="22"/>
        <v>1017.8915035259704</v>
      </c>
      <c r="I312" s="38">
        <f t="shared" si="23"/>
        <v>0.38751639155413248</v>
      </c>
      <c r="K312" s="37">
        <f t="shared" si="24"/>
        <v>1</v>
      </c>
    </row>
    <row r="313" spans="1:11" x14ac:dyDescent="0.2">
      <c r="A313" s="8">
        <v>43447.625</v>
      </c>
      <c r="B313" s="9">
        <v>173.40243530273438</v>
      </c>
      <c r="C313" s="9" t="str">
        <v>1</v>
      </c>
      <c r="D313" s="9" t="str">
        <v>1</v>
      </c>
      <c r="E313" s="18">
        <f t="shared" si="20"/>
        <v>175000</v>
      </c>
      <c r="F313" s="9">
        <v>1205.7577202280988</v>
      </c>
      <c r="G313" s="9">
        <f t="shared" si="21"/>
        <v>1205.7577202280988</v>
      </c>
      <c r="H313" s="18">
        <f t="shared" si="22"/>
        <v>1024.8940621938839</v>
      </c>
      <c r="I313" s="38">
        <f t="shared" si="23"/>
        <v>0.38751639155413248</v>
      </c>
      <c r="K313" s="37">
        <f t="shared" si="24"/>
        <v>1</v>
      </c>
    </row>
    <row r="314" spans="1:11" x14ac:dyDescent="0.2">
      <c r="A314" s="8">
        <v>43447.666666666664</v>
      </c>
      <c r="B314" s="9">
        <v>173.40243530273438</v>
      </c>
      <c r="C314" s="9" t="str">
        <v>1</v>
      </c>
      <c r="D314" s="9" t="str">
        <v>1</v>
      </c>
      <c r="E314" s="18">
        <f t="shared" si="20"/>
        <v>175000</v>
      </c>
      <c r="F314" s="9">
        <v>1214.3355797418315</v>
      </c>
      <c r="G314" s="9">
        <f t="shared" si="21"/>
        <v>1214.3355797418315</v>
      </c>
      <c r="H314" s="18">
        <f t="shared" si="22"/>
        <v>1032.1852427805568</v>
      </c>
      <c r="I314" s="38">
        <f t="shared" si="23"/>
        <v>0.38751639155413248</v>
      </c>
      <c r="K314" s="37">
        <f t="shared" si="24"/>
        <v>1</v>
      </c>
    </row>
    <row r="315" spans="1:11" x14ac:dyDescent="0.2">
      <c r="A315" s="8">
        <v>43447.708333333336</v>
      </c>
      <c r="B315" s="9">
        <v>173.98462279047249</v>
      </c>
      <c r="C315" s="9" t="str">
        <v>1</v>
      </c>
      <c r="D315" s="9" t="str">
        <v>1</v>
      </c>
      <c r="E315" s="18">
        <f t="shared" si="20"/>
        <v>175000</v>
      </c>
      <c r="F315" s="9">
        <v>1223.1664067960721</v>
      </c>
      <c r="G315" s="9">
        <f t="shared" si="21"/>
        <v>1223.1664067960721</v>
      </c>
      <c r="H315" s="18">
        <f t="shared" si="22"/>
        <v>1039.6914457766613</v>
      </c>
      <c r="I315" s="38">
        <f t="shared" si="23"/>
        <v>0.38751639155413248</v>
      </c>
      <c r="K315" s="37">
        <f t="shared" si="24"/>
        <v>1</v>
      </c>
    </row>
    <row r="316" spans="1:11" x14ac:dyDescent="0.2">
      <c r="A316" s="8">
        <v>43447.75</v>
      </c>
      <c r="B316" s="9">
        <v>174.02047729492188</v>
      </c>
      <c r="C316" s="9" t="str">
        <v>1</v>
      </c>
      <c r="D316" s="9" t="str">
        <v>1</v>
      </c>
      <c r="E316" s="18">
        <f t="shared" si="20"/>
        <v>175000</v>
      </c>
      <c r="F316" s="9">
        <v>1231.6499328404464</v>
      </c>
      <c r="G316" s="9">
        <f t="shared" si="21"/>
        <v>1231.6499328404464</v>
      </c>
      <c r="H316" s="18">
        <f t="shared" si="22"/>
        <v>1046.9024429143794</v>
      </c>
      <c r="I316" s="38">
        <f t="shared" si="23"/>
        <v>0.38751639155413248</v>
      </c>
      <c r="K316" s="37">
        <f t="shared" si="24"/>
        <v>1</v>
      </c>
    </row>
    <row r="317" spans="1:11" x14ac:dyDescent="0.2">
      <c r="A317" s="8">
        <v>43447.791666666664</v>
      </c>
      <c r="B317" s="9">
        <v>174.02047729492188</v>
      </c>
      <c r="C317" s="9" t="str">
        <v>1</v>
      </c>
      <c r="D317" s="9" t="str">
        <v>1</v>
      </c>
      <c r="E317" s="18">
        <f t="shared" si="20"/>
        <v>175000</v>
      </c>
      <c r="F317" s="9">
        <v>1245.2038297035767</v>
      </c>
      <c r="G317" s="9">
        <f t="shared" si="21"/>
        <v>1245.2038297035767</v>
      </c>
      <c r="H317" s="18">
        <f t="shared" si="22"/>
        <v>1058.4232552480403</v>
      </c>
      <c r="I317" s="38">
        <f t="shared" si="23"/>
        <v>0.38751639155413248</v>
      </c>
      <c r="K317" s="37">
        <f t="shared" si="24"/>
        <v>1</v>
      </c>
    </row>
    <row r="318" spans="1:11" x14ac:dyDescent="0.2">
      <c r="A318" s="8">
        <v>43447.833333333336</v>
      </c>
      <c r="B318" s="9">
        <v>174.53561836211011</v>
      </c>
      <c r="C318" s="9" t="str">
        <v>1</v>
      </c>
      <c r="D318" s="9" t="str">
        <v>1</v>
      </c>
      <c r="E318" s="18">
        <f t="shared" si="20"/>
        <v>175000</v>
      </c>
      <c r="F318" s="9">
        <v>1257.4251360857859</v>
      </c>
      <c r="G318" s="9">
        <f t="shared" si="21"/>
        <v>1257.4251360857859</v>
      </c>
      <c r="H318" s="18">
        <f t="shared" si="22"/>
        <v>1068.8113656729179</v>
      </c>
      <c r="I318" s="38">
        <f t="shared" si="23"/>
        <v>0.38751639155413248</v>
      </c>
      <c r="K318" s="37">
        <f t="shared" si="24"/>
        <v>1</v>
      </c>
    </row>
    <row r="319" spans="1:11" x14ac:dyDescent="0.2">
      <c r="A319" s="8">
        <v>43447.875</v>
      </c>
      <c r="B319" s="9">
        <v>176.35113401241108</v>
      </c>
      <c r="C319" s="9" t="str">
        <v>1</v>
      </c>
      <c r="D319" s="9" t="str">
        <v>1</v>
      </c>
      <c r="E319" s="18">
        <f t="shared" si="20"/>
        <v>175000</v>
      </c>
      <c r="F319" s="9">
        <v>1279.5313451322495</v>
      </c>
      <c r="G319" s="9">
        <f t="shared" si="21"/>
        <v>1279.5313451322495</v>
      </c>
      <c r="H319" s="18">
        <f t="shared" si="22"/>
        <v>1087.601643362412</v>
      </c>
      <c r="I319" s="38">
        <f t="shared" si="23"/>
        <v>0.38751639155413248</v>
      </c>
      <c r="K319" s="37">
        <f t="shared" si="24"/>
        <v>1</v>
      </c>
    </row>
    <row r="320" spans="1:11" x14ac:dyDescent="0.2">
      <c r="A320" s="8">
        <v>43447.916666666664</v>
      </c>
      <c r="B320" s="9">
        <v>176.50537109375</v>
      </c>
      <c r="C320" s="9" t="str">
        <v>1</v>
      </c>
      <c r="D320" s="9" t="str">
        <v>1</v>
      </c>
      <c r="E320" s="18">
        <f t="shared" si="20"/>
        <v>175000</v>
      </c>
      <c r="F320" s="9">
        <v>1382.0527436401401</v>
      </c>
      <c r="G320" s="9">
        <f t="shared" si="21"/>
        <v>1382.0527436401401</v>
      </c>
      <c r="H320" s="18">
        <f t="shared" si="22"/>
        <v>1174.7448320941191</v>
      </c>
      <c r="I320" s="38">
        <f t="shared" si="23"/>
        <v>0.38751639155413248</v>
      </c>
      <c r="K320" s="37">
        <f t="shared" si="24"/>
        <v>1</v>
      </c>
    </row>
    <row r="321" spans="1:11" x14ac:dyDescent="0.2">
      <c r="A321" s="8">
        <v>43447.958333333336</v>
      </c>
      <c r="B321" s="9">
        <v>176.84927232481385</v>
      </c>
      <c r="C321" s="9" t="str">
        <v>1</v>
      </c>
      <c r="D321" s="9" t="str">
        <v>1</v>
      </c>
      <c r="E321" s="18">
        <f t="shared" si="20"/>
        <v>175000</v>
      </c>
      <c r="F321" s="9">
        <v>1404.0631778280504</v>
      </c>
      <c r="G321" s="9">
        <f t="shared" si="21"/>
        <v>1404.0631778280504</v>
      </c>
      <c r="H321" s="18">
        <f t="shared" si="22"/>
        <v>1193.4537011538428</v>
      </c>
      <c r="I321" s="38">
        <f t="shared" si="23"/>
        <v>0.38751639155413248</v>
      </c>
      <c r="K321" s="37">
        <f t="shared" si="24"/>
        <v>1</v>
      </c>
    </row>
    <row r="322" spans="1:11" x14ac:dyDescent="0.2">
      <c r="A322" s="8">
        <v>43448</v>
      </c>
      <c r="B322" s="9">
        <v>177.12203979492188</v>
      </c>
      <c r="C322" s="9" t="str">
        <v>1</v>
      </c>
      <c r="D322" s="9" t="str">
        <v>1</v>
      </c>
      <c r="E322" s="18">
        <f t="shared" si="20"/>
        <v>175000</v>
      </c>
      <c r="F322" s="9">
        <v>1409.324304676566</v>
      </c>
      <c r="G322" s="9">
        <f t="shared" si="21"/>
        <v>1409.324304676566</v>
      </c>
      <c r="H322" s="18">
        <f t="shared" si="22"/>
        <v>1197.9256589750812</v>
      </c>
      <c r="I322" s="38">
        <f t="shared" si="23"/>
        <v>0.38751639155413248</v>
      </c>
      <c r="K322" s="37">
        <f t="shared" si="24"/>
        <v>1</v>
      </c>
    </row>
    <row r="323" spans="1:11" x14ac:dyDescent="0.2">
      <c r="A323" s="8">
        <v>43448.041666666664</v>
      </c>
      <c r="B323" s="9">
        <v>177.12203979492188</v>
      </c>
      <c r="C323" s="9" t="str">
        <v>1</v>
      </c>
      <c r="D323" s="9" t="str">
        <v>1</v>
      </c>
      <c r="E323" s="18">
        <f t="shared" si="20"/>
        <v>175000</v>
      </c>
      <c r="F323" s="9">
        <v>1419.7462534330857</v>
      </c>
      <c r="G323" s="9">
        <f t="shared" si="21"/>
        <v>1419.7462534330857</v>
      </c>
      <c r="H323" s="18">
        <f t="shared" si="22"/>
        <v>1206.7843154181228</v>
      </c>
      <c r="I323" s="38">
        <f t="shared" si="23"/>
        <v>0.38751639155413248</v>
      </c>
      <c r="K323" s="37">
        <f t="shared" si="24"/>
        <v>1</v>
      </c>
    </row>
    <row r="324" spans="1:11" x14ac:dyDescent="0.2">
      <c r="A324" s="8">
        <v>43448.083333333336</v>
      </c>
      <c r="B324" s="9">
        <v>176.69991538815523</v>
      </c>
      <c r="C324" s="9" t="str">
        <v>1</v>
      </c>
      <c r="D324" s="9" t="str">
        <v>1</v>
      </c>
      <c r="E324" s="18">
        <f t="shared" si="20"/>
        <v>175000</v>
      </c>
      <c r="F324" s="9">
        <v>1425.4217550363542</v>
      </c>
      <c r="G324" s="9">
        <f t="shared" si="21"/>
        <v>1425.4217550363542</v>
      </c>
      <c r="H324" s="18">
        <f t="shared" si="22"/>
        <v>1211.608491780901</v>
      </c>
      <c r="I324" s="38">
        <f t="shared" si="23"/>
        <v>0.38751639155413248</v>
      </c>
      <c r="K324" s="37">
        <f t="shared" si="24"/>
        <v>1</v>
      </c>
    </row>
    <row r="325" spans="1:11" x14ac:dyDescent="0.2">
      <c r="A325" s="8">
        <v>43448.125</v>
      </c>
      <c r="B325" s="9">
        <v>176.46685791015625</v>
      </c>
      <c r="C325" s="9" t="str">
        <v>1</v>
      </c>
      <c r="D325" s="9" t="str">
        <v>1</v>
      </c>
      <c r="E325" s="18">
        <f t="shared" si="20"/>
        <v>175000</v>
      </c>
      <c r="F325" s="9">
        <v>1407.840501388014</v>
      </c>
      <c r="G325" s="9">
        <f t="shared" si="21"/>
        <v>1407.840501388014</v>
      </c>
      <c r="H325" s="18">
        <f t="shared" si="22"/>
        <v>1196.6644261798119</v>
      </c>
      <c r="I325" s="38">
        <f t="shared" si="23"/>
        <v>0.38751639155413248</v>
      </c>
      <c r="K325" s="37">
        <f t="shared" si="24"/>
        <v>1</v>
      </c>
    </row>
    <row r="326" spans="1:11" x14ac:dyDescent="0.2">
      <c r="A326" s="8">
        <v>43448.166666666664</v>
      </c>
      <c r="B326" s="9">
        <v>176.46685791015625</v>
      </c>
      <c r="C326" s="9" t="str">
        <v>1</v>
      </c>
      <c r="D326" s="9" t="str">
        <v>1</v>
      </c>
      <c r="E326" s="18">
        <f t="shared" si="20"/>
        <v>175000</v>
      </c>
      <c r="F326" s="9">
        <v>1393.336189090013</v>
      </c>
      <c r="G326" s="9">
        <f t="shared" si="21"/>
        <v>1393.336189090013</v>
      </c>
      <c r="H326" s="18">
        <f t="shared" si="22"/>
        <v>1184.3357607265111</v>
      </c>
      <c r="I326" s="38">
        <f t="shared" si="23"/>
        <v>0.38751639155413248</v>
      </c>
      <c r="K326" s="37">
        <f t="shared" si="24"/>
        <v>1</v>
      </c>
    </row>
    <row r="327" spans="1:11" x14ac:dyDescent="0.2">
      <c r="A327" s="8">
        <v>43448.208333333336</v>
      </c>
      <c r="B327" s="9">
        <v>176.72032360068491</v>
      </c>
      <c r="C327" s="9" t="str">
        <v>1</v>
      </c>
      <c r="D327" s="9" t="str">
        <v>1</v>
      </c>
      <c r="E327" s="18">
        <f t="shared" si="20"/>
        <v>175000</v>
      </c>
      <c r="F327" s="9">
        <v>1395.4502425580679</v>
      </c>
      <c r="G327" s="9">
        <f t="shared" si="21"/>
        <v>1395.4502425580679</v>
      </c>
      <c r="H327" s="18">
        <f t="shared" si="22"/>
        <v>1186.1327061743577</v>
      </c>
      <c r="I327" s="38">
        <f t="shared" si="23"/>
        <v>0.38751639155413248</v>
      </c>
      <c r="K327" s="37">
        <f t="shared" si="24"/>
        <v>1</v>
      </c>
    </row>
    <row r="328" spans="1:11" x14ac:dyDescent="0.2">
      <c r="A328" s="8">
        <v>43448.25</v>
      </c>
      <c r="B328" s="9">
        <v>177.13404217883013</v>
      </c>
      <c r="C328" s="9" t="str">
        <v>1</v>
      </c>
      <c r="D328" s="9" t="str">
        <v>1</v>
      </c>
      <c r="E328" s="18">
        <f t="shared" si="20"/>
        <v>175000</v>
      </c>
      <c r="F328" s="9">
        <v>1344.7148802227573</v>
      </c>
      <c r="G328" s="9">
        <f t="shared" si="21"/>
        <v>1344.7148802227573</v>
      </c>
      <c r="H328" s="18">
        <f t="shared" si="22"/>
        <v>1143.0076481893436</v>
      </c>
      <c r="I328" s="38">
        <f t="shared" si="23"/>
        <v>0.38751639155413248</v>
      </c>
      <c r="K328" s="37">
        <f t="shared" si="24"/>
        <v>1</v>
      </c>
    </row>
    <row r="329" spans="1:11" x14ac:dyDescent="0.2">
      <c r="A329" s="8">
        <v>43448.291666666664</v>
      </c>
      <c r="B329" s="9">
        <v>177.74185180664063</v>
      </c>
      <c r="C329" s="9" t="str">
        <v>1</v>
      </c>
      <c r="D329" s="9" t="str">
        <v>1</v>
      </c>
      <c r="E329" s="18">
        <f t="shared" si="20"/>
        <v>175000</v>
      </c>
      <c r="F329" s="9">
        <v>1310.0756282466707</v>
      </c>
      <c r="G329" s="9">
        <f t="shared" si="21"/>
        <v>1310.0756282466707</v>
      </c>
      <c r="H329" s="18">
        <f t="shared" si="22"/>
        <v>1113.56428400967</v>
      </c>
      <c r="I329" s="38">
        <f t="shared" si="23"/>
        <v>0.38751639155413248</v>
      </c>
      <c r="K329" s="37">
        <f t="shared" si="24"/>
        <v>1</v>
      </c>
    </row>
    <row r="330" spans="1:11" x14ac:dyDescent="0.2">
      <c r="A330" s="8">
        <v>43448.333333333336</v>
      </c>
      <c r="B330" s="9">
        <v>176.0804496774212</v>
      </c>
      <c r="C330" s="9" t="str">
        <v>1</v>
      </c>
      <c r="D330" s="9" t="str">
        <v>1</v>
      </c>
      <c r="E330" s="18">
        <f t="shared" si="20"/>
        <v>175000</v>
      </c>
      <c r="F330" s="9">
        <v>1295.1472671319689</v>
      </c>
      <c r="G330" s="9">
        <f t="shared" si="21"/>
        <v>1295.1472671319689</v>
      </c>
      <c r="H330" s="18">
        <f t="shared" si="22"/>
        <v>1100.8751770621734</v>
      </c>
      <c r="I330" s="38">
        <f t="shared" si="23"/>
        <v>0.38751639155413248</v>
      </c>
      <c r="K330" s="37">
        <f t="shared" si="24"/>
        <v>1</v>
      </c>
    </row>
    <row r="331" spans="1:11" x14ac:dyDescent="0.2">
      <c r="A331" s="8">
        <v>43448.375</v>
      </c>
      <c r="B331" s="9">
        <v>175.56736601450314</v>
      </c>
      <c r="C331" s="9" t="str">
        <v>1</v>
      </c>
      <c r="D331" s="9" t="str">
        <v>1</v>
      </c>
      <c r="E331" s="18">
        <f t="shared" ref="E331:E394" si="25">IF(B331&gt;10,87500*(C331+D331),0)</f>
        <v>175000</v>
      </c>
      <c r="F331" s="9">
        <v>1283.7387494132436</v>
      </c>
      <c r="G331" s="9">
        <f t="shared" ref="G331:G394" si="26">IF(OR(F331&gt;$G$8,F331&lt;$G$7),F330,F331)</f>
        <v>1283.7387494132436</v>
      </c>
      <c r="H331" s="18">
        <f t="shared" ref="H331:H394" si="27">+G331*0.85</f>
        <v>1091.1779370012571</v>
      </c>
      <c r="I331" s="38">
        <f t="shared" ref="I331:I394" si="28">($E$5*E331/100)*AVERAGE($H$10,$H$729)*60*8.34/1000000</f>
        <v>0.38751639155413248</v>
      </c>
      <c r="K331" s="37">
        <f t="shared" ref="K331:K394" si="29">IF(E331&gt;10,1,0)</f>
        <v>1</v>
      </c>
    </row>
    <row r="332" spans="1:11" x14ac:dyDescent="0.2">
      <c r="A332" s="8">
        <v>43448.416666666664</v>
      </c>
      <c r="B332" s="9">
        <v>174.36796569824219</v>
      </c>
      <c r="C332" s="9" t="str">
        <v>1</v>
      </c>
      <c r="D332" s="9" t="str">
        <v>1</v>
      </c>
      <c r="E332" s="18">
        <f t="shared" si="25"/>
        <v>175000</v>
      </c>
      <c r="F332" s="9">
        <v>1276.883757152247</v>
      </c>
      <c r="G332" s="9">
        <f t="shared" si="26"/>
        <v>1276.883757152247</v>
      </c>
      <c r="H332" s="18">
        <f t="shared" si="27"/>
        <v>1085.3511935794099</v>
      </c>
      <c r="I332" s="38">
        <f t="shared" si="28"/>
        <v>0.38751639155413248</v>
      </c>
      <c r="K332" s="37">
        <f t="shared" si="29"/>
        <v>1</v>
      </c>
    </row>
    <row r="333" spans="1:11" x14ac:dyDescent="0.2">
      <c r="A333" s="8">
        <v>43448.458333333336</v>
      </c>
      <c r="B333" s="9">
        <v>174.37781506038505</v>
      </c>
      <c r="C333" s="9" t="str">
        <v>1</v>
      </c>
      <c r="D333" s="9" t="str">
        <v>1</v>
      </c>
      <c r="E333" s="18">
        <f t="shared" si="25"/>
        <v>175000</v>
      </c>
      <c r="F333" s="9">
        <v>1266.9919234999109</v>
      </c>
      <c r="G333" s="9">
        <f t="shared" si="26"/>
        <v>1266.9919234999109</v>
      </c>
      <c r="H333" s="18">
        <f t="shared" si="27"/>
        <v>1076.9431349749243</v>
      </c>
      <c r="I333" s="38">
        <f t="shared" si="28"/>
        <v>0.38751639155413248</v>
      </c>
      <c r="K333" s="37">
        <f t="shared" si="29"/>
        <v>1</v>
      </c>
    </row>
    <row r="334" spans="1:11" x14ac:dyDescent="0.2">
      <c r="A334" s="8">
        <v>43448.5</v>
      </c>
      <c r="B334" s="9">
        <v>175.47647227664413</v>
      </c>
      <c r="C334" s="9" t="str">
        <v>1</v>
      </c>
      <c r="D334" s="9" t="str">
        <v>1</v>
      </c>
      <c r="E334" s="18">
        <f t="shared" si="25"/>
        <v>175000</v>
      </c>
      <c r="F334" s="9">
        <v>1255.8654565016516</v>
      </c>
      <c r="G334" s="9">
        <f t="shared" si="26"/>
        <v>1255.8654565016516</v>
      </c>
      <c r="H334" s="18">
        <f t="shared" si="27"/>
        <v>1067.4856380264039</v>
      </c>
      <c r="I334" s="38">
        <f t="shared" si="28"/>
        <v>0.38751639155413248</v>
      </c>
      <c r="K334" s="37">
        <f t="shared" si="29"/>
        <v>1</v>
      </c>
    </row>
    <row r="335" spans="1:11" x14ac:dyDescent="0.2">
      <c r="A335" s="8">
        <v>43448.541666666664</v>
      </c>
      <c r="B335" s="9">
        <v>176.41094703250332</v>
      </c>
      <c r="C335" s="9" t="str">
        <v>1</v>
      </c>
      <c r="D335" s="9" t="str">
        <v>1</v>
      </c>
      <c r="E335" s="18">
        <f t="shared" si="25"/>
        <v>175000</v>
      </c>
      <c r="F335" s="9">
        <v>1243.4441328463697</v>
      </c>
      <c r="G335" s="9">
        <f t="shared" si="26"/>
        <v>1243.4441328463697</v>
      </c>
      <c r="H335" s="18">
        <f t="shared" si="27"/>
        <v>1056.9275129194143</v>
      </c>
      <c r="I335" s="38">
        <f t="shared" si="28"/>
        <v>0.38751639155413248</v>
      </c>
      <c r="K335" s="37">
        <f t="shared" si="29"/>
        <v>1</v>
      </c>
    </row>
    <row r="336" spans="1:11" x14ac:dyDescent="0.2">
      <c r="A336" s="8">
        <v>43448.583333333336</v>
      </c>
      <c r="B336" s="9">
        <v>175.94387817382813</v>
      </c>
      <c r="C336" s="9" t="str">
        <v>1</v>
      </c>
      <c r="D336" s="9" t="str">
        <v>1</v>
      </c>
      <c r="E336" s="18">
        <f t="shared" si="25"/>
        <v>175000</v>
      </c>
      <c r="F336" s="9">
        <v>1232.0740063855781</v>
      </c>
      <c r="G336" s="9">
        <f t="shared" si="26"/>
        <v>1232.0740063855781</v>
      </c>
      <c r="H336" s="18">
        <f t="shared" si="27"/>
        <v>1047.2629054277413</v>
      </c>
      <c r="I336" s="38">
        <f t="shared" si="28"/>
        <v>0.38751639155413248</v>
      </c>
      <c r="K336" s="37">
        <f t="shared" si="29"/>
        <v>1</v>
      </c>
    </row>
    <row r="337" spans="1:11" x14ac:dyDescent="0.2">
      <c r="A337" s="8">
        <v>43448.625</v>
      </c>
      <c r="B337" s="9">
        <v>176.26979444015385</v>
      </c>
      <c r="C337" s="9" t="str">
        <v>1</v>
      </c>
      <c r="D337" s="9" t="str">
        <v>1</v>
      </c>
      <c r="E337" s="18">
        <f t="shared" si="25"/>
        <v>175000</v>
      </c>
      <c r="F337" s="9">
        <v>1219.4414897693348</v>
      </c>
      <c r="G337" s="9">
        <f t="shared" si="26"/>
        <v>1219.4414897693348</v>
      </c>
      <c r="H337" s="18">
        <f t="shared" si="27"/>
        <v>1036.5252663039346</v>
      </c>
      <c r="I337" s="38">
        <f t="shared" si="28"/>
        <v>0.38751639155413248</v>
      </c>
      <c r="K337" s="37">
        <f t="shared" si="29"/>
        <v>1</v>
      </c>
    </row>
    <row r="338" spans="1:11" x14ac:dyDescent="0.2">
      <c r="A338" s="8">
        <v>43448.666666666664</v>
      </c>
      <c r="B338" s="9">
        <v>176.28804110364263</v>
      </c>
      <c r="C338" s="9" t="str">
        <v>1</v>
      </c>
      <c r="D338" s="9" t="str">
        <v>1</v>
      </c>
      <c r="E338" s="18">
        <f t="shared" si="25"/>
        <v>175000</v>
      </c>
      <c r="F338" s="9">
        <v>1215.6813438945533</v>
      </c>
      <c r="G338" s="9">
        <f t="shared" si="26"/>
        <v>1215.6813438945533</v>
      </c>
      <c r="H338" s="18">
        <f t="shared" si="27"/>
        <v>1033.3291423103703</v>
      </c>
      <c r="I338" s="38">
        <f t="shared" si="28"/>
        <v>0.38751639155413248</v>
      </c>
      <c r="K338" s="37">
        <f t="shared" si="29"/>
        <v>1</v>
      </c>
    </row>
    <row r="339" spans="1:11" x14ac:dyDescent="0.2">
      <c r="A339" s="8">
        <v>43448.708333333336</v>
      </c>
      <c r="B339" s="9">
        <v>174.12748470523201</v>
      </c>
      <c r="C339" s="9" t="str">
        <v>1</v>
      </c>
      <c r="D339" s="9" t="str">
        <v>1</v>
      </c>
      <c r="E339" s="18">
        <f t="shared" si="25"/>
        <v>175000</v>
      </c>
      <c r="F339" s="9">
        <v>1216.5024897044907</v>
      </c>
      <c r="G339" s="9">
        <f t="shared" si="26"/>
        <v>1216.5024897044907</v>
      </c>
      <c r="H339" s="18">
        <f t="shared" si="27"/>
        <v>1034.027116248817</v>
      </c>
      <c r="I339" s="38">
        <f t="shared" si="28"/>
        <v>0.38751639155413248</v>
      </c>
      <c r="K339" s="37">
        <f t="shared" si="29"/>
        <v>1</v>
      </c>
    </row>
    <row r="340" spans="1:11" x14ac:dyDescent="0.2">
      <c r="A340" s="8">
        <v>43448.75</v>
      </c>
      <c r="B340" s="9">
        <v>174.23765688324005</v>
      </c>
      <c r="C340" s="9" t="str">
        <v>1</v>
      </c>
      <c r="D340" s="9" t="str">
        <v>1</v>
      </c>
      <c r="E340" s="18">
        <f t="shared" si="25"/>
        <v>175000</v>
      </c>
      <c r="F340" s="9">
        <v>1206.1673612658835</v>
      </c>
      <c r="G340" s="9">
        <f t="shared" si="26"/>
        <v>1206.1673612658835</v>
      </c>
      <c r="H340" s="18">
        <f t="shared" si="27"/>
        <v>1025.2422570760009</v>
      </c>
      <c r="I340" s="38">
        <f t="shared" si="28"/>
        <v>0.38751639155413248</v>
      </c>
      <c r="K340" s="37">
        <f t="shared" si="29"/>
        <v>1</v>
      </c>
    </row>
    <row r="341" spans="1:11" x14ac:dyDescent="0.2">
      <c r="A341" s="8">
        <v>43448.791666666664</v>
      </c>
      <c r="B341" s="9">
        <v>174.71621704101563</v>
      </c>
      <c r="C341" s="9" t="str">
        <v>1</v>
      </c>
      <c r="D341" s="9" t="str">
        <v>1</v>
      </c>
      <c r="E341" s="18">
        <f t="shared" si="25"/>
        <v>175000</v>
      </c>
      <c r="F341" s="9">
        <v>1194.8743506755939</v>
      </c>
      <c r="G341" s="9">
        <f t="shared" si="26"/>
        <v>1194.8743506755939</v>
      </c>
      <c r="H341" s="18">
        <f t="shared" si="27"/>
        <v>1015.6431980742548</v>
      </c>
      <c r="I341" s="38">
        <f t="shared" si="28"/>
        <v>0.38751639155413248</v>
      </c>
      <c r="K341" s="37">
        <f t="shared" si="29"/>
        <v>1</v>
      </c>
    </row>
    <row r="342" spans="1:11" x14ac:dyDescent="0.2">
      <c r="A342" s="8">
        <v>43448.833333333336</v>
      </c>
      <c r="B342" s="9">
        <v>174.71621704101563</v>
      </c>
      <c r="C342" s="9" t="str">
        <v>1</v>
      </c>
      <c r="D342" s="9" t="str">
        <v>1</v>
      </c>
      <c r="E342" s="18">
        <f t="shared" si="25"/>
        <v>175000</v>
      </c>
      <c r="F342" s="9">
        <v>1178.8998979873625</v>
      </c>
      <c r="G342" s="9">
        <f t="shared" si="26"/>
        <v>1178.8998979873625</v>
      </c>
      <c r="H342" s="18">
        <f t="shared" si="27"/>
        <v>1002.064913289258</v>
      </c>
      <c r="I342" s="38">
        <f t="shared" si="28"/>
        <v>0.38751639155413248</v>
      </c>
      <c r="K342" s="37">
        <f t="shared" si="29"/>
        <v>1</v>
      </c>
    </row>
    <row r="343" spans="1:11" x14ac:dyDescent="0.2">
      <c r="A343" s="8">
        <v>43448.875</v>
      </c>
      <c r="B343" s="9">
        <v>174.41247102250111</v>
      </c>
      <c r="C343" s="9" t="str">
        <v>1</v>
      </c>
      <c r="D343" s="9" t="str">
        <v>1</v>
      </c>
      <c r="E343" s="18">
        <f t="shared" si="25"/>
        <v>175000</v>
      </c>
      <c r="F343" s="9">
        <v>1166.4529814909383</v>
      </c>
      <c r="G343" s="9">
        <f t="shared" si="26"/>
        <v>1166.4529814909383</v>
      </c>
      <c r="H343" s="18">
        <f t="shared" si="27"/>
        <v>991.48503426729758</v>
      </c>
      <c r="I343" s="38">
        <f t="shared" si="28"/>
        <v>0.38751639155413248</v>
      </c>
      <c r="K343" s="37">
        <f t="shared" si="29"/>
        <v>1</v>
      </c>
    </row>
    <row r="344" spans="1:11" x14ac:dyDescent="0.2">
      <c r="A344" s="8">
        <v>43448.916666666664</v>
      </c>
      <c r="B344" s="9">
        <v>174.01641845703125</v>
      </c>
      <c r="C344" s="9" t="str">
        <v>1</v>
      </c>
      <c r="D344" s="9" t="str">
        <v>1</v>
      </c>
      <c r="E344" s="18">
        <f t="shared" si="25"/>
        <v>175000</v>
      </c>
      <c r="F344" s="9">
        <v>1153.8548094832142</v>
      </c>
      <c r="G344" s="9">
        <f t="shared" si="26"/>
        <v>1153.8548094832142</v>
      </c>
      <c r="H344" s="18">
        <f t="shared" si="27"/>
        <v>980.77658806073202</v>
      </c>
      <c r="I344" s="38">
        <f t="shared" si="28"/>
        <v>0.38751639155413248</v>
      </c>
      <c r="K344" s="37">
        <f t="shared" si="29"/>
        <v>1</v>
      </c>
    </row>
    <row r="345" spans="1:11" x14ac:dyDescent="0.2">
      <c r="A345" s="8">
        <v>43448.958333333336</v>
      </c>
      <c r="B345" s="9">
        <v>173.33036223204806</v>
      </c>
      <c r="C345" s="9" t="str">
        <v>1</v>
      </c>
      <c r="D345" s="9" t="str">
        <v>1</v>
      </c>
      <c r="E345" s="18">
        <f t="shared" si="25"/>
        <v>175000</v>
      </c>
      <c r="F345" s="9">
        <v>1197.2503085008636</v>
      </c>
      <c r="G345" s="9">
        <f t="shared" si="26"/>
        <v>1197.2503085008636</v>
      </c>
      <c r="H345" s="18">
        <f t="shared" si="27"/>
        <v>1017.662762225734</v>
      </c>
      <c r="I345" s="38">
        <f t="shared" si="28"/>
        <v>0.38751639155413248</v>
      </c>
      <c r="K345" s="37">
        <f t="shared" si="29"/>
        <v>1</v>
      </c>
    </row>
    <row r="346" spans="1:11" x14ac:dyDescent="0.2">
      <c r="A346" s="8">
        <v>43449</v>
      </c>
      <c r="B346" s="9">
        <v>154.93118258861656</v>
      </c>
      <c r="C346" s="9" t="str">
        <v>1</v>
      </c>
      <c r="D346" s="9" t="str">
        <v>1</v>
      </c>
      <c r="E346" s="18">
        <f t="shared" si="25"/>
        <v>175000</v>
      </c>
      <c r="F346" s="9">
        <v>1174.6750185246351</v>
      </c>
      <c r="G346" s="9">
        <f t="shared" si="26"/>
        <v>1174.6750185246351</v>
      </c>
      <c r="H346" s="18">
        <f t="shared" si="27"/>
        <v>998.47376574593977</v>
      </c>
      <c r="I346" s="38">
        <f t="shared" si="28"/>
        <v>0.38751639155413248</v>
      </c>
      <c r="K346" s="37">
        <f t="shared" si="29"/>
        <v>1</v>
      </c>
    </row>
    <row r="347" spans="1:11" x14ac:dyDescent="0.2">
      <c r="A347" s="8">
        <v>43449.041666666664</v>
      </c>
      <c r="B347" s="9">
        <v>172.74040153768749</v>
      </c>
      <c r="C347" s="9" t="str">
        <v>1</v>
      </c>
      <c r="D347" s="9" t="str">
        <v>1</v>
      </c>
      <c r="E347" s="18">
        <f t="shared" si="25"/>
        <v>175000</v>
      </c>
      <c r="F347" s="9">
        <v>1160.563604346419</v>
      </c>
      <c r="G347" s="9">
        <f t="shared" si="26"/>
        <v>1160.563604346419</v>
      </c>
      <c r="H347" s="18">
        <f t="shared" si="27"/>
        <v>986.47906369445604</v>
      </c>
      <c r="I347" s="38">
        <f t="shared" si="28"/>
        <v>0.38751639155413248</v>
      </c>
      <c r="K347" s="37">
        <f t="shared" si="29"/>
        <v>1</v>
      </c>
    </row>
    <row r="348" spans="1:11" x14ac:dyDescent="0.2">
      <c r="A348" s="8">
        <v>43449.083333333336</v>
      </c>
      <c r="B348" s="9">
        <v>174.54260728769529</v>
      </c>
      <c r="C348" s="9" t="str">
        <v>1</v>
      </c>
      <c r="D348" s="9" t="str">
        <v>1</v>
      </c>
      <c r="E348" s="18">
        <f t="shared" si="25"/>
        <v>175000</v>
      </c>
      <c r="F348" s="9">
        <v>1146.0734187175406</v>
      </c>
      <c r="G348" s="9">
        <f t="shared" si="26"/>
        <v>1146.0734187175406</v>
      </c>
      <c r="H348" s="18">
        <f t="shared" si="27"/>
        <v>974.16240590990947</v>
      </c>
      <c r="I348" s="38">
        <f t="shared" si="28"/>
        <v>0.38751639155413248</v>
      </c>
      <c r="K348" s="37">
        <f t="shared" si="29"/>
        <v>1</v>
      </c>
    </row>
    <row r="349" spans="1:11" x14ac:dyDescent="0.2">
      <c r="A349" s="8">
        <v>43449.125</v>
      </c>
      <c r="B349" s="9">
        <v>174.84268188476563</v>
      </c>
      <c r="C349" s="9" t="str">
        <v>1</v>
      </c>
      <c r="D349" s="9" t="str">
        <v>1</v>
      </c>
      <c r="E349" s="18">
        <f t="shared" si="25"/>
        <v>175000</v>
      </c>
      <c r="F349" s="9">
        <v>1129.1232972707098</v>
      </c>
      <c r="G349" s="9">
        <f t="shared" si="26"/>
        <v>1129.1232972707098</v>
      </c>
      <c r="H349" s="18">
        <f t="shared" si="27"/>
        <v>959.75480268010335</v>
      </c>
      <c r="I349" s="38">
        <f t="shared" si="28"/>
        <v>0.38751639155413248</v>
      </c>
      <c r="K349" s="37">
        <f t="shared" si="29"/>
        <v>1</v>
      </c>
    </row>
    <row r="350" spans="1:11" x14ac:dyDescent="0.2">
      <c r="A350" s="8">
        <v>43449.166666666664</v>
      </c>
      <c r="B350" s="9">
        <v>174.84268188476563</v>
      </c>
      <c r="C350" s="9" t="str">
        <v>1</v>
      </c>
      <c r="D350" s="9" t="str">
        <v>1</v>
      </c>
      <c r="E350" s="18">
        <f t="shared" si="25"/>
        <v>175000</v>
      </c>
      <c r="F350" s="9">
        <v>1124.8030640426448</v>
      </c>
      <c r="G350" s="9">
        <f t="shared" si="26"/>
        <v>1124.8030640426448</v>
      </c>
      <c r="H350" s="18">
        <f t="shared" si="27"/>
        <v>956.08260443624806</v>
      </c>
      <c r="I350" s="38">
        <f t="shared" si="28"/>
        <v>0.38751639155413248</v>
      </c>
      <c r="K350" s="37">
        <f t="shared" si="29"/>
        <v>1</v>
      </c>
    </row>
    <row r="351" spans="1:11" x14ac:dyDescent="0.2">
      <c r="A351" s="8">
        <v>43449.208333333336</v>
      </c>
      <c r="B351" s="9">
        <v>174.84268188476563</v>
      </c>
      <c r="C351" s="9" t="str">
        <v>1</v>
      </c>
      <c r="D351" s="9" t="str">
        <v>1</v>
      </c>
      <c r="E351" s="18">
        <f t="shared" si="25"/>
        <v>175000</v>
      </c>
      <c r="F351" s="9">
        <v>1200.5809758334021</v>
      </c>
      <c r="G351" s="9">
        <f t="shared" si="26"/>
        <v>1200.5809758334021</v>
      </c>
      <c r="H351" s="18">
        <f t="shared" si="27"/>
        <v>1020.4938294583918</v>
      </c>
      <c r="I351" s="38">
        <f t="shared" si="28"/>
        <v>0.38751639155413248</v>
      </c>
      <c r="K351" s="37">
        <f t="shared" si="29"/>
        <v>1</v>
      </c>
    </row>
    <row r="352" spans="1:11" x14ac:dyDescent="0.2">
      <c r="A352" s="8">
        <v>43449.25</v>
      </c>
      <c r="B352" s="9">
        <v>174.84268188476563</v>
      </c>
      <c r="C352" s="9" t="str">
        <v>1</v>
      </c>
      <c r="D352" s="9" t="str">
        <v>1</v>
      </c>
      <c r="E352" s="18">
        <f t="shared" si="25"/>
        <v>175000</v>
      </c>
      <c r="F352" s="9">
        <v>1205.719222762282</v>
      </c>
      <c r="G352" s="9">
        <f t="shared" si="26"/>
        <v>1205.719222762282</v>
      </c>
      <c r="H352" s="18">
        <f t="shared" si="27"/>
        <v>1024.8613393479397</v>
      </c>
      <c r="I352" s="38">
        <f t="shared" si="28"/>
        <v>0.38751639155413248</v>
      </c>
      <c r="K352" s="37">
        <f t="shared" si="29"/>
        <v>1</v>
      </c>
    </row>
    <row r="353" spans="1:11" x14ac:dyDescent="0.2">
      <c r="A353" s="8">
        <v>43449.291666666664</v>
      </c>
      <c r="B353" s="9">
        <v>174.84268188476563</v>
      </c>
      <c r="C353" s="9" t="str">
        <v>1</v>
      </c>
      <c r="D353" s="9" t="str">
        <v>1</v>
      </c>
      <c r="E353" s="18">
        <f t="shared" si="25"/>
        <v>175000</v>
      </c>
      <c r="F353" s="9">
        <v>1194.0517954702066</v>
      </c>
      <c r="G353" s="9">
        <f t="shared" si="26"/>
        <v>1194.0517954702066</v>
      </c>
      <c r="H353" s="18">
        <f t="shared" si="27"/>
        <v>1014.9440261496756</v>
      </c>
      <c r="I353" s="38">
        <f t="shared" si="28"/>
        <v>0.38751639155413248</v>
      </c>
      <c r="K353" s="37">
        <f t="shared" si="29"/>
        <v>1</v>
      </c>
    </row>
    <row r="354" spans="1:11" x14ac:dyDescent="0.2">
      <c r="A354" s="8">
        <v>43449.333333333336</v>
      </c>
      <c r="B354" s="9">
        <v>174.84268188476563</v>
      </c>
      <c r="C354" s="9" t="str">
        <v>1</v>
      </c>
      <c r="D354" s="9" t="str">
        <v>1</v>
      </c>
      <c r="E354" s="18">
        <f t="shared" si="25"/>
        <v>175000</v>
      </c>
      <c r="F354" s="9">
        <v>1187.5759078811518</v>
      </c>
      <c r="G354" s="9">
        <f t="shared" si="26"/>
        <v>1187.5759078811518</v>
      </c>
      <c r="H354" s="18">
        <f t="shared" si="27"/>
        <v>1009.439521698979</v>
      </c>
      <c r="I354" s="38">
        <f t="shared" si="28"/>
        <v>0.38751639155413248</v>
      </c>
      <c r="K354" s="37">
        <f t="shared" si="29"/>
        <v>1</v>
      </c>
    </row>
    <row r="355" spans="1:11" x14ac:dyDescent="0.2">
      <c r="A355" s="8">
        <v>43449.375</v>
      </c>
      <c r="B355" s="9">
        <v>174.84268188476563</v>
      </c>
      <c r="C355" s="9" t="str">
        <v>1</v>
      </c>
      <c r="D355" s="9" t="str">
        <v>1</v>
      </c>
      <c r="E355" s="18">
        <f t="shared" si="25"/>
        <v>175000</v>
      </c>
      <c r="F355" s="9">
        <v>1184.9035873112434</v>
      </c>
      <c r="G355" s="9">
        <f t="shared" si="26"/>
        <v>1184.9035873112434</v>
      </c>
      <c r="H355" s="18">
        <f t="shared" si="27"/>
        <v>1007.1680492145568</v>
      </c>
      <c r="I355" s="38">
        <f t="shared" si="28"/>
        <v>0.38751639155413248</v>
      </c>
      <c r="K355" s="37">
        <f t="shared" si="29"/>
        <v>1</v>
      </c>
    </row>
    <row r="356" spans="1:11" x14ac:dyDescent="0.2">
      <c r="A356" s="8">
        <v>43449.416666666664</v>
      </c>
      <c r="B356" s="9">
        <v>175.49080398503563</v>
      </c>
      <c r="C356" s="9" t="str">
        <v>1</v>
      </c>
      <c r="D356" s="9" t="str">
        <v>1</v>
      </c>
      <c r="E356" s="18">
        <f t="shared" si="25"/>
        <v>175000</v>
      </c>
      <c r="F356" s="9">
        <v>1178.0367647871469</v>
      </c>
      <c r="G356" s="9">
        <f t="shared" si="26"/>
        <v>1178.0367647871469</v>
      </c>
      <c r="H356" s="18">
        <f t="shared" si="27"/>
        <v>1001.3312500690748</v>
      </c>
      <c r="I356" s="38">
        <f t="shared" si="28"/>
        <v>0.38751639155413248</v>
      </c>
      <c r="K356" s="37">
        <f t="shared" si="29"/>
        <v>1</v>
      </c>
    </row>
    <row r="357" spans="1:11" x14ac:dyDescent="0.2">
      <c r="A357" s="8">
        <v>43449.458333333336</v>
      </c>
      <c r="B357" s="9">
        <v>174.82654836478525</v>
      </c>
      <c r="C357" s="9" t="str">
        <v>1</v>
      </c>
      <c r="D357" s="9" t="str">
        <v>1</v>
      </c>
      <c r="E357" s="18">
        <f t="shared" si="25"/>
        <v>175000</v>
      </c>
      <c r="F357" s="9">
        <v>1176.6470328120552</v>
      </c>
      <c r="G357" s="9">
        <f t="shared" si="26"/>
        <v>1176.6470328120552</v>
      </c>
      <c r="H357" s="18">
        <f t="shared" si="27"/>
        <v>1000.1499778902469</v>
      </c>
      <c r="I357" s="38">
        <f t="shared" si="28"/>
        <v>0.38751639155413248</v>
      </c>
      <c r="K357" s="37">
        <f t="shared" si="29"/>
        <v>1</v>
      </c>
    </row>
    <row r="358" spans="1:11" x14ac:dyDescent="0.2">
      <c r="A358" s="8">
        <v>43449.5</v>
      </c>
      <c r="B358" s="9">
        <v>173.76366312551855</v>
      </c>
      <c r="C358" s="9" t="str">
        <v>1</v>
      </c>
      <c r="D358" s="9" t="str">
        <v>1</v>
      </c>
      <c r="E358" s="18">
        <f t="shared" si="25"/>
        <v>175000</v>
      </c>
      <c r="F358" s="9">
        <v>1171.2712396315071</v>
      </c>
      <c r="G358" s="9">
        <f t="shared" si="26"/>
        <v>1171.2712396315071</v>
      </c>
      <c r="H358" s="18">
        <f t="shared" si="27"/>
        <v>995.58055368678106</v>
      </c>
      <c r="I358" s="38">
        <f t="shared" si="28"/>
        <v>0.38751639155413248</v>
      </c>
      <c r="K358" s="37">
        <f t="shared" si="29"/>
        <v>1</v>
      </c>
    </row>
    <row r="359" spans="1:11" x14ac:dyDescent="0.2">
      <c r="A359" s="8">
        <v>43449.541666666664</v>
      </c>
      <c r="B359" s="9">
        <v>173.56257629394531</v>
      </c>
      <c r="C359" s="9" t="str">
        <v>1</v>
      </c>
      <c r="D359" s="9" t="str">
        <v>1</v>
      </c>
      <c r="E359" s="18">
        <f t="shared" si="25"/>
        <v>175000</v>
      </c>
      <c r="F359" s="9">
        <v>1170.3819829538729</v>
      </c>
      <c r="G359" s="9">
        <f t="shared" si="26"/>
        <v>1170.3819829538729</v>
      </c>
      <c r="H359" s="18">
        <f t="shared" si="27"/>
        <v>994.82468551079194</v>
      </c>
      <c r="I359" s="38">
        <f t="shared" si="28"/>
        <v>0.38751639155413248</v>
      </c>
      <c r="K359" s="37">
        <f t="shared" si="29"/>
        <v>1</v>
      </c>
    </row>
    <row r="360" spans="1:11" x14ac:dyDescent="0.2">
      <c r="A360" s="8">
        <v>43449.583333333336</v>
      </c>
      <c r="B360" s="9">
        <v>173.56257629394531</v>
      </c>
      <c r="C360" s="9" t="str">
        <v>1</v>
      </c>
      <c r="D360" s="9" t="str">
        <v>1</v>
      </c>
      <c r="E360" s="18">
        <f t="shared" si="25"/>
        <v>175000</v>
      </c>
      <c r="F360" s="9">
        <v>1169.5371328215947</v>
      </c>
      <c r="G360" s="9">
        <f t="shared" si="26"/>
        <v>1169.5371328215947</v>
      </c>
      <c r="H360" s="18">
        <f t="shared" si="27"/>
        <v>994.10656289835549</v>
      </c>
      <c r="I360" s="38">
        <f t="shared" si="28"/>
        <v>0.38751639155413248</v>
      </c>
      <c r="K360" s="37">
        <f t="shared" si="29"/>
        <v>1</v>
      </c>
    </row>
    <row r="361" spans="1:11" x14ac:dyDescent="0.2">
      <c r="A361" s="8">
        <v>43449.625</v>
      </c>
      <c r="B361" s="9">
        <v>173.56257629394531</v>
      </c>
      <c r="C361" s="9" t="str">
        <v>1</v>
      </c>
      <c r="D361" s="9" t="str">
        <v>1</v>
      </c>
      <c r="E361" s="18">
        <f t="shared" si="25"/>
        <v>175000</v>
      </c>
      <c r="F361" s="9">
        <v>1169.025511081376</v>
      </c>
      <c r="G361" s="9">
        <f t="shared" si="26"/>
        <v>1169.025511081376</v>
      </c>
      <c r="H361" s="18">
        <f t="shared" si="27"/>
        <v>993.67168441916954</v>
      </c>
      <c r="I361" s="38">
        <f t="shared" si="28"/>
        <v>0.38751639155413248</v>
      </c>
      <c r="K361" s="37">
        <f t="shared" si="29"/>
        <v>1</v>
      </c>
    </row>
    <row r="362" spans="1:11" x14ac:dyDescent="0.2">
      <c r="A362" s="8">
        <v>43449.666666666664</v>
      </c>
      <c r="B362" s="9">
        <v>173.56257629394531</v>
      </c>
      <c r="C362" s="9" t="str">
        <v>1</v>
      </c>
      <c r="D362" s="9" t="str">
        <v>1</v>
      </c>
      <c r="E362" s="18">
        <f t="shared" si="25"/>
        <v>175000</v>
      </c>
      <c r="F362" s="9">
        <v>1168.2111392506295</v>
      </c>
      <c r="G362" s="9">
        <f t="shared" si="26"/>
        <v>1168.2111392506295</v>
      </c>
      <c r="H362" s="18">
        <f t="shared" si="27"/>
        <v>992.97946836303504</v>
      </c>
      <c r="I362" s="38">
        <f t="shared" si="28"/>
        <v>0.38751639155413248</v>
      </c>
      <c r="K362" s="37">
        <f t="shared" si="29"/>
        <v>1</v>
      </c>
    </row>
    <row r="363" spans="1:11" x14ac:dyDescent="0.2">
      <c r="A363" s="8">
        <v>43449.708333333336</v>
      </c>
      <c r="B363" s="9">
        <v>173.60496978828218</v>
      </c>
      <c r="C363" s="9" t="str">
        <v>1</v>
      </c>
      <c r="D363" s="9" t="str">
        <v>1</v>
      </c>
      <c r="E363" s="18">
        <f t="shared" si="25"/>
        <v>175000</v>
      </c>
      <c r="F363" s="9">
        <v>1168.437491712519</v>
      </c>
      <c r="G363" s="9">
        <f t="shared" si="26"/>
        <v>1168.437491712519</v>
      </c>
      <c r="H363" s="18">
        <f t="shared" si="27"/>
        <v>993.17186795564112</v>
      </c>
      <c r="I363" s="38">
        <f t="shared" si="28"/>
        <v>0.38751639155413248</v>
      </c>
      <c r="K363" s="37">
        <f t="shared" si="29"/>
        <v>1</v>
      </c>
    </row>
    <row r="364" spans="1:11" x14ac:dyDescent="0.2">
      <c r="A364" s="8">
        <v>43449.75</v>
      </c>
      <c r="B364" s="9">
        <v>175.46008375174799</v>
      </c>
      <c r="C364" s="9" t="str">
        <v>1</v>
      </c>
      <c r="D364" s="9" t="str">
        <v>1</v>
      </c>
      <c r="E364" s="18">
        <f t="shared" si="25"/>
        <v>175000</v>
      </c>
      <c r="F364" s="9">
        <v>1169.2912548783272</v>
      </c>
      <c r="G364" s="9">
        <f t="shared" si="26"/>
        <v>1169.2912548783272</v>
      </c>
      <c r="H364" s="18">
        <f t="shared" si="27"/>
        <v>993.89756664657807</v>
      </c>
      <c r="I364" s="38">
        <f t="shared" si="28"/>
        <v>0.38751639155413248</v>
      </c>
      <c r="K364" s="37">
        <f t="shared" si="29"/>
        <v>1</v>
      </c>
    </row>
    <row r="365" spans="1:11" x14ac:dyDescent="0.2">
      <c r="A365" s="8">
        <v>43449.791666666664</v>
      </c>
      <c r="B365" s="9">
        <v>175.51890563964844</v>
      </c>
      <c r="C365" s="9" t="str">
        <v>1</v>
      </c>
      <c r="D365" s="9" t="str">
        <v>1</v>
      </c>
      <c r="E365" s="18">
        <f t="shared" si="25"/>
        <v>175000</v>
      </c>
      <c r="F365" s="9">
        <v>1169.7279234165765</v>
      </c>
      <c r="G365" s="9">
        <f t="shared" si="26"/>
        <v>1169.7279234165765</v>
      </c>
      <c r="H365" s="18">
        <f t="shared" si="27"/>
        <v>994.26873490408991</v>
      </c>
      <c r="I365" s="38">
        <f t="shared" si="28"/>
        <v>0.38751639155413248</v>
      </c>
      <c r="K365" s="37">
        <f t="shared" si="29"/>
        <v>1</v>
      </c>
    </row>
    <row r="366" spans="1:11" x14ac:dyDescent="0.2">
      <c r="A366" s="8">
        <v>43449.833333333336</v>
      </c>
      <c r="B366" s="9">
        <v>175.51890563964844</v>
      </c>
      <c r="C366" s="9" t="str">
        <v>1</v>
      </c>
      <c r="D366" s="9" t="str">
        <v>1</v>
      </c>
      <c r="E366" s="18">
        <f t="shared" si="25"/>
        <v>175000</v>
      </c>
      <c r="F366" s="9">
        <v>1170.9735728464882</v>
      </c>
      <c r="G366" s="9">
        <f t="shared" si="26"/>
        <v>1170.9735728464882</v>
      </c>
      <c r="H366" s="18">
        <f t="shared" si="27"/>
        <v>995.32753691951496</v>
      </c>
      <c r="I366" s="38">
        <f t="shared" si="28"/>
        <v>0.38751639155413248</v>
      </c>
      <c r="K366" s="37">
        <f t="shared" si="29"/>
        <v>1</v>
      </c>
    </row>
    <row r="367" spans="1:11" x14ac:dyDescent="0.2">
      <c r="A367" s="8">
        <v>43449.875</v>
      </c>
      <c r="B367" s="9">
        <v>175.51890563964844</v>
      </c>
      <c r="C367" s="9" t="str">
        <v>1</v>
      </c>
      <c r="D367" s="9" t="str">
        <v>1</v>
      </c>
      <c r="E367" s="18">
        <f t="shared" si="25"/>
        <v>175000</v>
      </c>
      <c r="F367" s="9">
        <v>1177.0634360845527</v>
      </c>
      <c r="G367" s="9">
        <f t="shared" si="26"/>
        <v>1177.0634360845527</v>
      </c>
      <c r="H367" s="18">
        <f t="shared" si="27"/>
        <v>1000.5039206718698</v>
      </c>
      <c r="I367" s="38">
        <f t="shared" si="28"/>
        <v>0.38751639155413248</v>
      </c>
      <c r="K367" s="37">
        <f t="shared" si="29"/>
        <v>1</v>
      </c>
    </row>
    <row r="368" spans="1:11" x14ac:dyDescent="0.2">
      <c r="A368" s="8">
        <v>43449.916666666664</v>
      </c>
      <c r="B368" s="9">
        <v>175.51890563964844</v>
      </c>
      <c r="C368" s="9" t="str">
        <v>1</v>
      </c>
      <c r="D368" s="9" t="str">
        <v>1</v>
      </c>
      <c r="E368" s="18">
        <f t="shared" si="25"/>
        <v>175000</v>
      </c>
      <c r="F368" s="9">
        <v>1183.6697410182044</v>
      </c>
      <c r="G368" s="9">
        <f t="shared" si="26"/>
        <v>1183.6697410182044</v>
      </c>
      <c r="H368" s="18">
        <f t="shared" si="27"/>
        <v>1006.1192798654737</v>
      </c>
      <c r="I368" s="38">
        <f t="shared" si="28"/>
        <v>0.38751639155413248</v>
      </c>
      <c r="K368" s="37">
        <f t="shared" si="29"/>
        <v>1</v>
      </c>
    </row>
    <row r="369" spans="1:11" x14ac:dyDescent="0.2">
      <c r="A369" s="8">
        <v>43449.958333333336</v>
      </c>
      <c r="B369" s="9">
        <v>175.51890563964844</v>
      </c>
      <c r="C369" s="9" t="str">
        <v>1</v>
      </c>
      <c r="D369" s="9" t="str">
        <v>1</v>
      </c>
      <c r="E369" s="18">
        <f t="shared" si="25"/>
        <v>175000</v>
      </c>
      <c r="F369" s="9">
        <v>1181.2520239896508</v>
      </c>
      <c r="G369" s="9">
        <f t="shared" si="26"/>
        <v>1181.2520239896508</v>
      </c>
      <c r="H369" s="18">
        <f t="shared" si="27"/>
        <v>1004.0642203912031</v>
      </c>
      <c r="I369" s="38">
        <f t="shared" si="28"/>
        <v>0.38751639155413248</v>
      </c>
      <c r="K369" s="37">
        <f t="shared" si="29"/>
        <v>1</v>
      </c>
    </row>
    <row r="370" spans="1:11" x14ac:dyDescent="0.2">
      <c r="A370" s="8">
        <v>43450</v>
      </c>
      <c r="B370" s="9">
        <v>175.51890563964844</v>
      </c>
      <c r="C370" s="9" t="str">
        <v>1</v>
      </c>
      <c r="D370" s="9" t="str">
        <v>1</v>
      </c>
      <c r="E370" s="18">
        <f t="shared" si="25"/>
        <v>175000</v>
      </c>
      <c r="F370" s="9">
        <v>1179.8484913708171</v>
      </c>
      <c r="G370" s="9">
        <f t="shared" si="26"/>
        <v>1179.8484913708171</v>
      </c>
      <c r="H370" s="18">
        <f t="shared" si="27"/>
        <v>1002.8712176651945</v>
      </c>
      <c r="I370" s="38">
        <f t="shared" si="28"/>
        <v>0.38751639155413248</v>
      </c>
      <c r="K370" s="37">
        <f t="shared" si="29"/>
        <v>1</v>
      </c>
    </row>
    <row r="371" spans="1:11" x14ac:dyDescent="0.2">
      <c r="A371" s="8">
        <v>43450.041666666664</v>
      </c>
      <c r="B371" s="9">
        <v>175.51890563964844</v>
      </c>
      <c r="C371" s="9" t="str">
        <v>1</v>
      </c>
      <c r="D371" s="9" t="str">
        <v>1</v>
      </c>
      <c r="E371" s="18">
        <f t="shared" si="25"/>
        <v>175000</v>
      </c>
      <c r="F371" s="9">
        <v>1178.4217259945763</v>
      </c>
      <c r="G371" s="9">
        <f t="shared" si="26"/>
        <v>1178.4217259945763</v>
      </c>
      <c r="H371" s="18">
        <f t="shared" si="27"/>
        <v>1001.6584670953898</v>
      </c>
      <c r="I371" s="38">
        <f t="shared" si="28"/>
        <v>0.38751639155413248</v>
      </c>
      <c r="K371" s="37">
        <f t="shared" si="29"/>
        <v>1</v>
      </c>
    </row>
    <row r="372" spans="1:11" x14ac:dyDescent="0.2">
      <c r="A372" s="8">
        <v>43450.083333333336</v>
      </c>
      <c r="B372" s="9">
        <v>175.71327554630795</v>
      </c>
      <c r="C372" s="9" t="str">
        <v>1</v>
      </c>
      <c r="D372" s="9" t="str">
        <v>1</v>
      </c>
      <c r="E372" s="18">
        <f t="shared" si="25"/>
        <v>175000</v>
      </c>
      <c r="F372" s="9">
        <v>1179.9111669060899</v>
      </c>
      <c r="G372" s="9">
        <f t="shared" si="26"/>
        <v>1179.9111669060899</v>
      </c>
      <c r="H372" s="18">
        <f t="shared" si="27"/>
        <v>1002.9244918701763</v>
      </c>
      <c r="I372" s="38">
        <f t="shared" si="28"/>
        <v>0.38751639155413248</v>
      </c>
      <c r="K372" s="37">
        <f t="shared" si="29"/>
        <v>1</v>
      </c>
    </row>
    <row r="373" spans="1:11" x14ac:dyDescent="0.2">
      <c r="A373" s="8">
        <v>43450.125</v>
      </c>
      <c r="B373" s="9">
        <v>175.77264976291303</v>
      </c>
      <c r="C373" s="9" t="str">
        <v>1</v>
      </c>
      <c r="D373" s="9" t="str">
        <v>1</v>
      </c>
      <c r="E373" s="18">
        <f t="shared" si="25"/>
        <v>175000</v>
      </c>
      <c r="F373" s="9">
        <v>1181.8826708256738</v>
      </c>
      <c r="G373" s="9">
        <f t="shared" si="26"/>
        <v>1181.8826708256738</v>
      </c>
      <c r="H373" s="18">
        <f t="shared" si="27"/>
        <v>1004.6002702018227</v>
      </c>
      <c r="I373" s="38">
        <f t="shared" si="28"/>
        <v>0.38751639155413248</v>
      </c>
      <c r="K373" s="37">
        <f t="shared" si="29"/>
        <v>1</v>
      </c>
    </row>
    <row r="374" spans="1:11" x14ac:dyDescent="0.2">
      <c r="A374" s="8">
        <v>43450.166666666664</v>
      </c>
      <c r="B374" s="9">
        <v>176.32243347167969</v>
      </c>
      <c r="C374" s="9" t="str">
        <v>1</v>
      </c>
      <c r="D374" s="9" t="str">
        <v>1</v>
      </c>
      <c r="E374" s="18">
        <f t="shared" si="25"/>
        <v>175000</v>
      </c>
      <c r="F374" s="9">
        <v>1179.1370904175353</v>
      </c>
      <c r="G374" s="9">
        <f t="shared" si="26"/>
        <v>1179.1370904175353</v>
      </c>
      <c r="H374" s="18">
        <f t="shared" si="27"/>
        <v>1002.266526854905</v>
      </c>
      <c r="I374" s="38">
        <f t="shared" si="28"/>
        <v>0.38751639155413248</v>
      </c>
      <c r="K374" s="37">
        <f t="shared" si="29"/>
        <v>1</v>
      </c>
    </row>
    <row r="375" spans="1:11" x14ac:dyDescent="0.2">
      <c r="A375" s="8">
        <v>43450.208333333336</v>
      </c>
      <c r="B375" s="9">
        <v>176.32243347167969</v>
      </c>
      <c r="C375" s="9" t="str">
        <v>1</v>
      </c>
      <c r="D375" s="9" t="str">
        <v>1</v>
      </c>
      <c r="E375" s="18">
        <f t="shared" si="25"/>
        <v>175000</v>
      </c>
      <c r="F375" s="9">
        <v>1179.2294441290132</v>
      </c>
      <c r="G375" s="9">
        <f t="shared" si="26"/>
        <v>1179.2294441290132</v>
      </c>
      <c r="H375" s="18">
        <f t="shared" si="27"/>
        <v>1002.3450275096612</v>
      </c>
      <c r="I375" s="38">
        <f t="shared" si="28"/>
        <v>0.38751639155413248</v>
      </c>
      <c r="K375" s="37">
        <f t="shared" si="29"/>
        <v>1</v>
      </c>
    </row>
    <row r="376" spans="1:11" x14ac:dyDescent="0.2">
      <c r="A376" s="8">
        <v>43450.25</v>
      </c>
      <c r="B376" s="9">
        <v>176.67226158141992</v>
      </c>
      <c r="C376" s="9" t="str">
        <v>1</v>
      </c>
      <c r="D376" s="9" t="str">
        <v>1</v>
      </c>
      <c r="E376" s="18">
        <f t="shared" si="25"/>
        <v>175000</v>
      </c>
      <c r="F376" s="9">
        <v>1178.0746241137754</v>
      </c>
      <c r="G376" s="9">
        <f t="shared" si="26"/>
        <v>1178.0746241137754</v>
      </c>
      <c r="H376" s="18">
        <f t="shared" si="27"/>
        <v>1001.363430496709</v>
      </c>
      <c r="I376" s="38">
        <f t="shared" si="28"/>
        <v>0.38751639155413248</v>
      </c>
      <c r="K376" s="37">
        <f t="shared" si="29"/>
        <v>1</v>
      </c>
    </row>
    <row r="377" spans="1:11" x14ac:dyDescent="0.2">
      <c r="A377" s="8">
        <v>43450.291666666664</v>
      </c>
      <c r="B377" s="9">
        <v>176.93096923828125</v>
      </c>
      <c r="C377" s="9" t="str">
        <v>1</v>
      </c>
      <c r="D377" s="9" t="str">
        <v>1</v>
      </c>
      <c r="E377" s="18">
        <f t="shared" si="25"/>
        <v>175000</v>
      </c>
      <c r="F377" s="9">
        <v>1179.3165235361664</v>
      </c>
      <c r="G377" s="9">
        <f t="shared" si="26"/>
        <v>1179.3165235361664</v>
      </c>
      <c r="H377" s="18">
        <f t="shared" si="27"/>
        <v>1002.4190450057414</v>
      </c>
      <c r="I377" s="38">
        <f t="shared" si="28"/>
        <v>0.38751639155413248</v>
      </c>
      <c r="K377" s="37">
        <f t="shared" si="29"/>
        <v>1</v>
      </c>
    </row>
    <row r="378" spans="1:11" x14ac:dyDescent="0.2">
      <c r="A378" s="8">
        <v>43450.333333333336</v>
      </c>
      <c r="B378" s="9">
        <v>176.93096923828125</v>
      </c>
      <c r="C378" s="9" t="str">
        <v>1</v>
      </c>
      <c r="D378" s="9" t="str">
        <v>1</v>
      </c>
      <c r="E378" s="18">
        <f t="shared" si="25"/>
        <v>175000</v>
      </c>
      <c r="F378" s="9">
        <v>1178.7768657603556</v>
      </c>
      <c r="G378" s="9">
        <f t="shared" si="26"/>
        <v>1178.7768657603556</v>
      </c>
      <c r="H378" s="18">
        <f t="shared" si="27"/>
        <v>1001.9603358963022</v>
      </c>
      <c r="I378" s="38">
        <f t="shared" si="28"/>
        <v>0.38751639155413248</v>
      </c>
      <c r="K378" s="37">
        <f t="shared" si="29"/>
        <v>1</v>
      </c>
    </row>
    <row r="379" spans="1:11" x14ac:dyDescent="0.2">
      <c r="A379" s="8">
        <v>43450.375</v>
      </c>
      <c r="B379" s="9">
        <v>177.51806843356204</v>
      </c>
      <c r="C379" s="9" t="str">
        <v>1</v>
      </c>
      <c r="D379" s="9" t="str">
        <v>1</v>
      </c>
      <c r="E379" s="18">
        <f t="shared" si="25"/>
        <v>175000</v>
      </c>
      <c r="F379" s="9">
        <v>1178.4115876104677</v>
      </c>
      <c r="G379" s="9">
        <f t="shared" si="26"/>
        <v>1178.4115876104677</v>
      </c>
      <c r="H379" s="18">
        <f t="shared" si="27"/>
        <v>1001.6498494688975</v>
      </c>
      <c r="I379" s="38">
        <f t="shared" si="28"/>
        <v>0.38751639155413248</v>
      </c>
      <c r="K379" s="37">
        <f t="shared" si="29"/>
        <v>1</v>
      </c>
    </row>
    <row r="380" spans="1:11" x14ac:dyDescent="0.2">
      <c r="A380" s="8">
        <v>43450.416666666664</v>
      </c>
      <c r="B380" s="9">
        <v>177.65866088867188</v>
      </c>
      <c r="C380" s="9" t="str">
        <v>1</v>
      </c>
      <c r="D380" s="9" t="str">
        <v>1</v>
      </c>
      <c r="E380" s="18">
        <f t="shared" si="25"/>
        <v>175000</v>
      </c>
      <c r="F380" s="9">
        <v>1179.0132661626778</v>
      </c>
      <c r="G380" s="9">
        <f t="shared" si="26"/>
        <v>1179.0132661626778</v>
      </c>
      <c r="H380" s="18">
        <f t="shared" si="27"/>
        <v>1002.1612762382762</v>
      </c>
      <c r="I380" s="38">
        <f t="shared" si="28"/>
        <v>0.38751639155413248</v>
      </c>
      <c r="K380" s="37">
        <f t="shared" si="29"/>
        <v>1</v>
      </c>
    </row>
    <row r="381" spans="1:11" x14ac:dyDescent="0.2">
      <c r="A381" s="8">
        <v>43450.458333333336</v>
      </c>
      <c r="B381" s="9">
        <v>176.7646679694908</v>
      </c>
      <c r="C381" s="9" t="str">
        <v>1</v>
      </c>
      <c r="D381" s="9" t="str">
        <v>1</v>
      </c>
      <c r="E381" s="18">
        <f t="shared" si="25"/>
        <v>175000</v>
      </c>
      <c r="F381" s="9">
        <v>1180.1805516965842</v>
      </c>
      <c r="G381" s="9">
        <f t="shared" si="26"/>
        <v>1180.1805516965842</v>
      </c>
      <c r="H381" s="18">
        <f t="shared" si="27"/>
        <v>1003.1534689420965</v>
      </c>
      <c r="I381" s="38">
        <f t="shared" si="28"/>
        <v>0.38751639155413248</v>
      </c>
      <c r="K381" s="37">
        <f t="shared" si="29"/>
        <v>1</v>
      </c>
    </row>
    <row r="382" spans="1:11" x14ac:dyDescent="0.2">
      <c r="A382" s="8">
        <v>43450.5</v>
      </c>
      <c r="B382" s="9">
        <v>176.09425354003906</v>
      </c>
      <c r="C382" s="9" t="str">
        <v>1</v>
      </c>
      <c r="D382" s="9" t="str">
        <v>1</v>
      </c>
      <c r="E382" s="18">
        <f t="shared" si="25"/>
        <v>175000</v>
      </c>
      <c r="F382" s="9">
        <v>1179.9208957545061</v>
      </c>
      <c r="G382" s="9">
        <f t="shared" si="26"/>
        <v>1179.9208957545061</v>
      </c>
      <c r="H382" s="18">
        <f t="shared" si="27"/>
        <v>1002.9327613913301</v>
      </c>
      <c r="I382" s="38">
        <f t="shared" si="28"/>
        <v>0.38751639155413248</v>
      </c>
      <c r="K382" s="37">
        <f t="shared" si="29"/>
        <v>1</v>
      </c>
    </row>
    <row r="383" spans="1:11" x14ac:dyDescent="0.2">
      <c r="A383" s="8">
        <v>43450.541666666664</v>
      </c>
      <c r="B383" s="9">
        <v>176.09425354003906</v>
      </c>
      <c r="C383" s="9" t="str">
        <v>1</v>
      </c>
      <c r="D383" s="9" t="str">
        <v>1</v>
      </c>
      <c r="E383" s="18">
        <f t="shared" si="25"/>
        <v>175000</v>
      </c>
      <c r="F383" s="9">
        <v>1181.039232441223</v>
      </c>
      <c r="G383" s="9">
        <f t="shared" si="26"/>
        <v>1181.039232441223</v>
      </c>
      <c r="H383" s="18">
        <f t="shared" si="27"/>
        <v>1003.8833475750396</v>
      </c>
      <c r="I383" s="38">
        <f t="shared" si="28"/>
        <v>0.38751639155413248</v>
      </c>
      <c r="K383" s="37">
        <f t="shared" si="29"/>
        <v>1</v>
      </c>
    </row>
    <row r="384" spans="1:11" x14ac:dyDescent="0.2">
      <c r="A384" s="8">
        <v>43450.583333333336</v>
      </c>
      <c r="B384" s="9">
        <v>175.49699951847671</v>
      </c>
      <c r="C384" s="9" t="str">
        <v>1</v>
      </c>
      <c r="D384" s="9" t="str">
        <v>1</v>
      </c>
      <c r="E384" s="18">
        <f t="shared" si="25"/>
        <v>175000</v>
      </c>
      <c r="F384" s="9">
        <v>1178.9631196506389</v>
      </c>
      <c r="G384" s="9">
        <f t="shared" si="26"/>
        <v>1178.9631196506389</v>
      </c>
      <c r="H384" s="18">
        <f t="shared" si="27"/>
        <v>1002.118651703043</v>
      </c>
      <c r="I384" s="38">
        <f t="shared" si="28"/>
        <v>0.38751639155413248</v>
      </c>
      <c r="K384" s="37">
        <f t="shared" si="29"/>
        <v>1</v>
      </c>
    </row>
    <row r="385" spans="1:11" x14ac:dyDescent="0.2">
      <c r="A385" s="8">
        <v>43450.625</v>
      </c>
      <c r="B385" s="9">
        <v>174.77130052902271</v>
      </c>
      <c r="C385" s="9" t="str">
        <v>1</v>
      </c>
      <c r="D385" s="9" t="str">
        <v>1</v>
      </c>
      <c r="E385" s="18">
        <f t="shared" si="25"/>
        <v>175000</v>
      </c>
      <c r="F385" s="9">
        <v>1179.8743953603191</v>
      </c>
      <c r="G385" s="9">
        <f t="shared" si="26"/>
        <v>1179.8743953603191</v>
      </c>
      <c r="H385" s="18">
        <f t="shared" si="27"/>
        <v>1002.8932360562712</v>
      </c>
      <c r="I385" s="38">
        <f t="shared" si="28"/>
        <v>0.38751639155413248</v>
      </c>
      <c r="K385" s="37">
        <f t="shared" si="29"/>
        <v>1</v>
      </c>
    </row>
    <row r="386" spans="1:11" x14ac:dyDescent="0.2">
      <c r="A386" s="8">
        <v>43450.666666666664</v>
      </c>
      <c r="B386" s="9">
        <v>174.65995788574219</v>
      </c>
      <c r="C386" s="9" t="str">
        <v>1</v>
      </c>
      <c r="D386" s="9" t="str">
        <v>1</v>
      </c>
      <c r="E386" s="18">
        <f t="shared" si="25"/>
        <v>175000</v>
      </c>
      <c r="F386" s="9">
        <v>1180.6286835875151</v>
      </c>
      <c r="G386" s="9">
        <f t="shared" si="26"/>
        <v>1180.6286835875151</v>
      </c>
      <c r="H386" s="18">
        <f t="shared" si="27"/>
        <v>1003.5343810493878</v>
      </c>
      <c r="I386" s="38">
        <f t="shared" si="28"/>
        <v>0.38751639155413248</v>
      </c>
      <c r="K386" s="37">
        <f t="shared" si="29"/>
        <v>1</v>
      </c>
    </row>
    <row r="387" spans="1:11" x14ac:dyDescent="0.2">
      <c r="A387" s="8">
        <v>43450.708333333336</v>
      </c>
      <c r="B387" s="9">
        <v>174.65995788574219</v>
      </c>
      <c r="C387" s="9" t="str">
        <v>1</v>
      </c>
      <c r="D387" s="9" t="str">
        <v>1</v>
      </c>
      <c r="E387" s="18">
        <f t="shared" si="25"/>
        <v>175000</v>
      </c>
      <c r="F387" s="9">
        <v>1181.0983244890554</v>
      </c>
      <c r="G387" s="9">
        <f t="shared" si="26"/>
        <v>1181.0983244890554</v>
      </c>
      <c r="H387" s="18">
        <f t="shared" si="27"/>
        <v>1003.9335758156971</v>
      </c>
      <c r="I387" s="38">
        <f t="shared" si="28"/>
        <v>0.38751639155413248</v>
      </c>
      <c r="K387" s="37">
        <f t="shared" si="29"/>
        <v>1</v>
      </c>
    </row>
    <row r="388" spans="1:11" x14ac:dyDescent="0.2">
      <c r="A388" s="8">
        <v>43450.75</v>
      </c>
      <c r="B388" s="9">
        <v>174.65995788574219</v>
      </c>
      <c r="C388" s="9" t="str">
        <v>1</v>
      </c>
      <c r="D388" s="9" t="str">
        <v>1</v>
      </c>
      <c r="E388" s="18">
        <f t="shared" si="25"/>
        <v>175000</v>
      </c>
      <c r="F388" s="9">
        <v>1181.5081957602697</v>
      </c>
      <c r="G388" s="9">
        <f t="shared" si="26"/>
        <v>1181.5081957602697</v>
      </c>
      <c r="H388" s="18">
        <f t="shared" si="27"/>
        <v>1004.2819663962292</v>
      </c>
      <c r="I388" s="38">
        <f t="shared" si="28"/>
        <v>0.38751639155413248</v>
      </c>
      <c r="K388" s="37">
        <f t="shared" si="29"/>
        <v>1</v>
      </c>
    </row>
    <row r="389" spans="1:11" x14ac:dyDescent="0.2">
      <c r="A389" s="8">
        <v>43450.791666666664</v>
      </c>
      <c r="B389" s="9">
        <v>174.65995788574219</v>
      </c>
      <c r="C389" s="9" t="str">
        <v>1</v>
      </c>
      <c r="D389" s="9" t="str">
        <v>1</v>
      </c>
      <c r="E389" s="18">
        <f t="shared" si="25"/>
        <v>175000</v>
      </c>
      <c r="F389" s="9">
        <v>1182.5223251151515</v>
      </c>
      <c r="G389" s="9">
        <f t="shared" si="26"/>
        <v>1182.5223251151515</v>
      </c>
      <c r="H389" s="18">
        <f t="shared" si="27"/>
        <v>1005.1439763478787</v>
      </c>
      <c r="I389" s="38">
        <f t="shared" si="28"/>
        <v>0.38751639155413248</v>
      </c>
      <c r="K389" s="37">
        <f t="shared" si="29"/>
        <v>1</v>
      </c>
    </row>
    <row r="390" spans="1:11" x14ac:dyDescent="0.2">
      <c r="A390" s="8">
        <v>43450.833333333336</v>
      </c>
      <c r="B390" s="9">
        <v>174.65995788574219</v>
      </c>
      <c r="C390" s="9" t="str">
        <v>1</v>
      </c>
      <c r="D390" s="9" t="str">
        <v>1</v>
      </c>
      <c r="E390" s="18">
        <f t="shared" si="25"/>
        <v>175000</v>
      </c>
      <c r="F390" s="9">
        <v>1181.7790005083377</v>
      </c>
      <c r="G390" s="9">
        <f t="shared" si="26"/>
        <v>1181.7790005083377</v>
      </c>
      <c r="H390" s="18">
        <f t="shared" si="27"/>
        <v>1004.5121504320871</v>
      </c>
      <c r="I390" s="38">
        <f t="shared" si="28"/>
        <v>0.38751639155413248</v>
      </c>
      <c r="K390" s="37">
        <f t="shared" si="29"/>
        <v>1</v>
      </c>
    </row>
    <row r="391" spans="1:11" x14ac:dyDescent="0.2">
      <c r="A391" s="8">
        <v>43450.875</v>
      </c>
      <c r="B391" s="9">
        <v>174.65995788574219</v>
      </c>
      <c r="C391" s="9" t="str">
        <v>1</v>
      </c>
      <c r="D391" s="9" t="str">
        <v>1</v>
      </c>
      <c r="E391" s="18">
        <f t="shared" si="25"/>
        <v>175000</v>
      </c>
      <c r="F391" s="9">
        <v>1182.9147877316032</v>
      </c>
      <c r="G391" s="9">
        <f t="shared" si="26"/>
        <v>1182.9147877316032</v>
      </c>
      <c r="H391" s="18">
        <f t="shared" si="27"/>
        <v>1005.4775695718627</v>
      </c>
      <c r="I391" s="38">
        <f t="shared" si="28"/>
        <v>0.38751639155413248</v>
      </c>
      <c r="K391" s="37">
        <f t="shared" si="29"/>
        <v>1</v>
      </c>
    </row>
    <row r="392" spans="1:11" x14ac:dyDescent="0.2">
      <c r="A392" s="8">
        <v>43450.916666666664</v>
      </c>
      <c r="B392" s="9">
        <v>174.65995788574219</v>
      </c>
      <c r="C392" s="9" t="str">
        <v>1</v>
      </c>
      <c r="D392" s="9" t="str">
        <v>1</v>
      </c>
      <c r="E392" s="18">
        <f t="shared" si="25"/>
        <v>175000</v>
      </c>
      <c r="F392" s="9">
        <v>1183.2366088454664</v>
      </c>
      <c r="G392" s="9">
        <f t="shared" si="26"/>
        <v>1183.2366088454664</v>
      </c>
      <c r="H392" s="18">
        <f t="shared" si="27"/>
        <v>1005.7511175186464</v>
      </c>
      <c r="I392" s="38">
        <f t="shared" si="28"/>
        <v>0.38751639155413248</v>
      </c>
      <c r="K392" s="37">
        <f t="shared" si="29"/>
        <v>1</v>
      </c>
    </row>
    <row r="393" spans="1:11" x14ac:dyDescent="0.2">
      <c r="A393" s="8">
        <v>43450.958333333336</v>
      </c>
      <c r="B393" s="9">
        <v>174.52415972248184</v>
      </c>
      <c r="C393" s="9" t="str">
        <v>1</v>
      </c>
      <c r="D393" s="9" t="str">
        <v>1</v>
      </c>
      <c r="E393" s="18">
        <f t="shared" si="25"/>
        <v>175000</v>
      </c>
      <c r="F393" s="9">
        <v>1182.7898055691505</v>
      </c>
      <c r="G393" s="9">
        <f t="shared" si="26"/>
        <v>1182.7898055691505</v>
      </c>
      <c r="H393" s="18">
        <f t="shared" si="27"/>
        <v>1005.3713347337779</v>
      </c>
      <c r="I393" s="38">
        <f t="shared" si="28"/>
        <v>0.38751639155413248</v>
      </c>
      <c r="K393" s="37">
        <f t="shared" si="29"/>
        <v>1</v>
      </c>
    </row>
    <row r="394" spans="1:11" x14ac:dyDescent="0.2">
      <c r="A394" s="8">
        <v>43451</v>
      </c>
      <c r="B394" s="9">
        <v>174.51800537109375</v>
      </c>
      <c r="C394" s="9" t="str">
        <v>1</v>
      </c>
      <c r="D394" s="9" t="str">
        <v>1</v>
      </c>
      <c r="E394" s="18">
        <f t="shared" si="25"/>
        <v>175000</v>
      </c>
      <c r="F394" s="9">
        <v>1182.4550079941957</v>
      </c>
      <c r="G394" s="9">
        <f t="shared" si="26"/>
        <v>1182.4550079941957</v>
      </c>
      <c r="H394" s="18">
        <f t="shared" si="27"/>
        <v>1005.0867567950663</v>
      </c>
      <c r="I394" s="38">
        <f t="shared" si="28"/>
        <v>0.38751639155413248</v>
      </c>
      <c r="K394" s="37">
        <f t="shared" si="29"/>
        <v>1</v>
      </c>
    </row>
    <row r="395" spans="1:11" x14ac:dyDescent="0.2">
      <c r="A395" s="8">
        <v>43451.041666666664</v>
      </c>
      <c r="B395" s="9">
        <v>174.51800537109375</v>
      </c>
      <c r="C395" s="9" t="str">
        <v>1</v>
      </c>
      <c r="D395" s="9" t="str">
        <v>1</v>
      </c>
      <c r="E395" s="18">
        <f t="shared" ref="E395:E458" si="30">IF(B395&gt;10,87500*(C395+D395),0)</f>
        <v>175000</v>
      </c>
      <c r="F395" s="9">
        <v>1182.6964264991409</v>
      </c>
      <c r="G395" s="9">
        <f t="shared" ref="G395:G458" si="31">IF(OR(F395&gt;$G$8,F395&lt;$G$7),F394,F395)</f>
        <v>1182.6964264991409</v>
      </c>
      <c r="H395" s="18">
        <f t="shared" ref="H395:H458" si="32">+G395*0.85</f>
        <v>1005.2919625242697</v>
      </c>
      <c r="I395" s="38">
        <f t="shared" ref="I395:I458" si="33">($E$5*E395/100)*AVERAGE($H$10,$H$729)*60*8.34/1000000</f>
        <v>0.38751639155413248</v>
      </c>
      <c r="K395" s="37">
        <f t="shared" ref="K395:K458" si="34">IF(E395&gt;10,1,0)</f>
        <v>1</v>
      </c>
    </row>
    <row r="396" spans="1:11" x14ac:dyDescent="0.2">
      <c r="A396" s="8">
        <v>43451.083333333336</v>
      </c>
      <c r="B396" s="9">
        <v>174.51800537109375</v>
      </c>
      <c r="C396" s="9" t="str">
        <v>1</v>
      </c>
      <c r="D396" s="9" t="str">
        <v>1</v>
      </c>
      <c r="E396" s="18">
        <f t="shared" si="30"/>
        <v>175000</v>
      </c>
      <c r="F396" s="9">
        <v>1183.6140701741217</v>
      </c>
      <c r="G396" s="9">
        <f t="shared" si="31"/>
        <v>1183.6140701741217</v>
      </c>
      <c r="H396" s="18">
        <f t="shared" si="32"/>
        <v>1006.0719596480034</v>
      </c>
      <c r="I396" s="38">
        <f t="shared" si="33"/>
        <v>0.38751639155413248</v>
      </c>
      <c r="K396" s="37">
        <f t="shared" si="34"/>
        <v>1</v>
      </c>
    </row>
    <row r="397" spans="1:11" x14ac:dyDescent="0.2">
      <c r="A397" s="8">
        <v>43451.125</v>
      </c>
      <c r="B397" s="9">
        <v>174.51800537109375</v>
      </c>
      <c r="C397" s="9" t="str">
        <v>1</v>
      </c>
      <c r="D397" s="9" t="str">
        <v>1</v>
      </c>
      <c r="E397" s="18">
        <f t="shared" si="30"/>
        <v>175000</v>
      </c>
      <c r="F397" s="9">
        <v>1182.5976314928382</v>
      </c>
      <c r="G397" s="9">
        <f t="shared" si="31"/>
        <v>1182.5976314928382</v>
      </c>
      <c r="H397" s="18">
        <f t="shared" si="32"/>
        <v>1005.2079867689124</v>
      </c>
      <c r="I397" s="38">
        <f t="shared" si="33"/>
        <v>0.38751639155413248</v>
      </c>
      <c r="K397" s="37">
        <f t="shared" si="34"/>
        <v>1</v>
      </c>
    </row>
    <row r="398" spans="1:11" x14ac:dyDescent="0.2">
      <c r="A398" s="8">
        <v>43451.166666666664</v>
      </c>
      <c r="B398" s="9">
        <v>175.64109786771226</v>
      </c>
      <c r="C398" s="9" t="str">
        <v>1</v>
      </c>
      <c r="D398" s="9" t="str">
        <v>1</v>
      </c>
      <c r="E398" s="18">
        <f t="shared" si="30"/>
        <v>175000</v>
      </c>
      <c r="F398" s="9">
        <v>1183.6680852852601</v>
      </c>
      <c r="G398" s="9">
        <f t="shared" si="31"/>
        <v>1183.6680852852601</v>
      </c>
      <c r="H398" s="18">
        <f t="shared" si="32"/>
        <v>1006.1178724924711</v>
      </c>
      <c r="I398" s="38">
        <f t="shared" si="33"/>
        <v>0.38751639155413248</v>
      </c>
      <c r="K398" s="37">
        <f t="shared" si="34"/>
        <v>1</v>
      </c>
    </row>
    <row r="399" spans="1:11" x14ac:dyDescent="0.2">
      <c r="A399" s="8">
        <v>43451.208333333336</v>
      </c>
      <c r="B399" s="9">
        <v>175.89540100097656</v>
      </c>
      <c r="C399" s="9" t="str">
        <v>1</v>
      </c>
      <c r="D399" s="9" t="str">
        <v>1</v>
      </c>
      <c r="E399" s="18">
        <f t="shared" si="30"/>
        <v>175000</v>
      </c>
      <c r="F399" s="9">
        <v>1182.9906733734099</v>
      </c>
      <c r="G399" s="9">
        <f t="shared" si="31"/>
        <v>1182.9906733734099</v>
      </c>
      <c r="H399" s="18">
        <f t="shared" si="32"/>
        <v>1005.5420723673984</v>
      </c>
      <c r="I399" s="38">
        <f t="shared" si="33"/>
        <v>0.38751639155413248</v>
      </c>
      <c r="K399" s="37">
        <f t="shared" si="34"/>
        <v>1</v>
      </c>
    </row>
    <row r="400" spans="1:11" x14ac:dyDescent="0.2">
      <c r="A400" s="8">
        <v>43451.25</v>
      </c>
      <c r="B400" s="9">
        <v>175.89540100097656</v>
      </c>
      <c r="C400" s="9" t="str">
        <v>1</v>
      </c>
      <c r="D400" s="9" t="str">
        <v>1</v>
      </c>
      <c r="E400" s="18">
        <f t="shared" si="30"/>
        <v>175000</v>
      </c>
      <c r="F400" s="9">
        <v>1183.1821546472815</v>
      </c>
      <c r="G400" s="9">
        <f t="shared" si="31"/>
        <v>1183.1821546472815</v>
      </c>
      <c r="H400" s="18">
        <f t="shared" si="32"/>
        <v>1005.7048314501893</v>
      </c>
      <c r="I400" s="38">
        <f t="shared" si="33"/>
        <v>0.38751639155413248</v>
      </c>
      <c r="K400" s="37">
        <f t="shared" si="34"/>
        <v>1</v>
      </c>
    </row>
    <row r="401" spans="1:11" x14ac:dyDescent="0.2">
      <c r="A401" s="8">
        <v>43451.291666666664</v>
      </c>
      <c r="B401" s="9">
        <v>175.89540100097656</v>
      </c>
      <c r="C401" s="9" t="str">
        <v>1</v>
      </c>
      <c r="D401" s="9" t="str">
        <v>1</v>
      </c>
      <c r="E401" s="18">
        <f t="shared" si="30"/>
        <v>175000</v>
      </c>
      <c r="F401" s="9">
        <v>1182.0739661229584</v>
      </c>
      <c r="G401" s="9">
        <f t="shared" si="31"/>
        <v>1182.0739661229584</v>
      </c>
      <c r="H401" s="18">
        <f t="shared" si="32"/>
        <v>1004.7628712045146</v>
      </c>
      <c r="I401" s="38">
        <f t="shared" si="33"/>
        <v>0.38751639155413248</v>
      </c>
      <c r="K401" s="37">
        <f t="shared" si="34"/>
        <v>1</v>
      </c>
    </row>
    <row r="402" spans="1:11" x14ac:dyDescent="0.2">
      <c r="A402" s="8">
        <v>43451.333333333336</v>
      </c>
      <c r="B402" s="9">
        <v>175.89540100097656</v>
      </c>
      <c r="C402" s="9" t="str">
        <v>1</v>
      </c>
      <c r="D402" s="9" t="str">
        <v>1</v>
      </c>
      <c r="E402" s="18">
        <f t="shared" si="30"/>
        <v>175000</v>
      </c>
      <c r="F402" s="9">
        <v>1182.7025287046372</v>
      </c>
      <c r="G402" s="9">
        <f t="shared" si="31"/>
        <v>1182.7025287046372</v>
      </c>
      <c r="H402" s="18">
        <f t="shared" si="32"/>
        <v>1005.2971493989415</v>
      </c>
      <c r="I402" s="38">
        <f t="shared" si="33"/>
        <v>0.38751639155413248</v>
      </c>
      <c r="K402" s="37">
        <f t="shared" si="34"/>
        <v>1</v>
      </c>
    </row>
    <row r="403" spans="1:11" x14ac:dyDescent="0.2">
      <c r="A403" s="8">
        <v>43451.375</v>
      </c>
      <c r="B403" s="9">
        <v>175.87381805344813</v>
      </c>
      <c r="C403" s="9" t="str">
        <v>1</v>
      </c>
      <c r="D403" s="9" t="str">
        <v>1</v>
      </c>
      <c r="E403" s="18">
        <f t="shared" si="30"/>
        <v>175000</v>
      </c>
      <c r="F403" s="9">
        <v>1181.4725696718222</v>
      </c>
      <c r="G403" s="9">
        <f t="shared" si="31"/>
        <v>1181.4725696718222</v>
      </c>
      <c r="H403" s="18">
        <f t="shared" si="32"/>
        <v>1004.2516842210488</v>
      </c>
      <c r="I403" s="38">
        <f t="shared" si="33"/>
        <v>0.38751639155413248</v>
      </c>
      <c r="K403" s="37">
        <f t="shared" si="34"/>
        <v>1</v>
      </c>
    </row>
    <row r="404" spans="1:11" x14ac:dyDescent="0.2">
      <c r="A404" s="8">
        <v>43451.416666666664</v>
      </c>
      <c r="B404" s="9">
        <v>174.42045179219639</v>
      </c>
      <c r="C404" s="9" t="str">
        <v>1</v>
      </c>
      <c r="D404" s="9" t="str">
        <v>1</v>
      </c>
      <c r="E404" s="18">
        <f t="shared" si="30"/>
        <v>175000</v>
      </c>
      <c r="F404" s="9">
        <v>1181.8860703964024</v>
      </c>
      <c r="G404" s="9">
        <f t="shared" si="31"/>
        <v>1181.8860703964024</v>
      </c>
      <c r="H404" s="18">
        <f t="shared" si="32"/>
        <v>1004.603159836942</v>
      </c>
      <c r="I404" s="38">
        <f t="shared" si="33"/>
        <v>0.38751639155413248</v>
      </c>
      <c r="K404" s="37">
        <f t="shared" si="34"/>
        <v>1</v>
      </c>
    </row>
    <row r="405" spans="1:11" x14ac:dyDescent="0.2">
      <c r="A405" s="8">
        <v>43451.458333333336</v>
      </c>
      <c r="B405" s="9">
        <v>174.25746154785156</v>
      </c>
      <c r="C405" s="9" t="str">
        <v>1</v>
      </c>
      <c r="D405" s="9" t="str">
        <v>1</v>
      </c>
      <c r="E405" s="18">
        <f t="shared" si="30"/>
        <v>175000</v>
      </c>
      <c r="F405" s="9">
        <v>1180.896547862144</v>
      </c>
      <c r="G405" s="9">
        <f t="shared" si="31"/>
        <v>1180.896547862144</v>
      </c>
      <c r="H405" s="18">
        <f t="shared" si="32"/>
        <v>1003.7620656828224</v>
      </c>
      <c r="I405" s="38">
        <f t="shared" si="33"/>
        <v>0.38751639155413248</v>
      </c>
      <c r="K405" s="37">
        <f t="shared" si="34"/>
        <v>1</v>
      </c>
    </row>
    <row r="406" spans="1:11" x14ac:dyDescent="0.2">
      <c r="A406" s="8">
        <v>43451.5</v>
      </c>
      <c r="B406" s="9">
        <v>174.25746154785156</v>
      </c>
      <c r="C406" s="9" t="str">
        <v>1</v>
      </c>
      <c r="D406" s="9" t="str">
        <v>1</v>
      </c>
      <c r="E406" s="18">
        <f t="shared" si="30"/>
        <v>175000</v>
      </c>
      <c r="F406" s="9">
        <v>1181.1226483393052</v>
      </c>
      <c r="G406" s="9">
        <f t="shared" si="31"/>
        <v>1181.1226483393052</v>
      </c>
      <c r="H406" s="18">
        <f t="shared" si="32"/>
        <v>1003.9542510884094</v>
      </c>
      <c r="I406" s="38">
        <f t="shared" si="33"/>
        <v>0.38751639155413248</v>
      </c>
      <c r="K406" s="37">
        <f t="shared" si="34"/>
        <v>1</v>
      </c>
    </row>
    <row r="407" spans="1:11" x14ac:dyDescent="0.2">
      <c r="A407" s="8">
        <v>43451.541666666664</v>
      </c>
      <c r="B407" s="9">
        <v>174.25746154785156</v>
      </c>
      <c r="C407" s="9" t="str">
        <v>1</v>
      </c>
      <c r="D407" s="9" t="str">
        <v>1</v>
      </c>
      <c r="E407" s="18">
        <f t="shared" si="30"/>
        <v>175000</v>
      </c>
      <c r="F407" s="9">
        <v>1180.6564645870797</v>
      </c>
      <c r="G407" s="9">
        <f t="shared" si="31"/>
        <v>1180.6564645870797</v>
      </c>
      <c r="H407" s="18">
        <f t="shared" si="32"/>
        <v>1003.5579948990177</v>
      </c>
      <c r="I407" s="38">
        <f t="shared" si="33"/>
        <v>0.38751639155413248</v>
      </c>
      <c r="K407" s="37">
        <f t="shared" si="34"/>
        <v>1</v>
      </c>
    </row>
    <row r="408" spans="1:11" x14ac:dyDescent="0.2">
      <c r="A408" s="8">
        <v>43451.583333333336</v>
      </c>
      <c r="B408" s="9">
        <v>174.25746154785156</v>
      </c>
      <c r="C408" s="9" t="str">
        <v>1</v>
      </c>
      <c r="D408" s="9" t="str">
        <v>1</v>
      </c>
      <c r="E408" s="18">
        <f t="shared" si="30"/>
        <v>175000</v>
      </c>
      <c r="F408" s="9">
        <v>1181.0558179209029</v>
      </c>
      <c r="G408" s="9">
        <f t="shared" si="31"/>
        <v>1181.0558179209029</v>
      </c>
      <c r="H408" s="18">
        <f t="shared" si="32"/>
        <v>1003.8974452327674</v>
      </c>
      <c r="I408" s="38">
        <f t="shared" si="33"/>
        <v>0.38751639155413248</v>
      </c>
      <c r="K408" s="37">
        <f t="shared" si="34"/>
        <v>1</v>
      </c>
    </row>
    <row r="409" spans="1:11" x14ac:dyDescent="0.2">
      <c r="A409" s="8">
        <v>43451.625</v>
      </c>
      <c r="B409" s="9">
        <v>174.25746154785156</v>
      </c>
      <c r="C409" s="9" t="str">
        <v>1</v>
      </c>
      <c r="D409" s="9" t="str">
        <v>1</v>
      </c>
      <c r="E409" s="18">
        <f t="shared" si="30"/>
        <v>175000</v>
      </c>
      <c r="F409" s="9">
        <v>1181.7561958113793</v>
      </c>
      <c r="G409" s="9">
        <f t="shared" si="31"/>
        <v>1181.7561958113793</v>
      </c>
      <c r="H409" s="18">
        <f t="shared" si="32"/>
        <v>1004.4927664396723</v>
      </c>
      <c r="I409" s="38">
        <f t="shared" si="33"/>
        <v>0.38751639155413248</v>
      </c>
      <c r="K409" s="37">
        <f t="shared" si="34"/>
        <v>1</v>
      </c>
    </row>
    <row r="410" spans="1:11" x14ac:dyDescent="0.2">
      <c r="A410" s="8">
        <v>43451.666666666664</v>
      </c>
      <c r="B410" s="9">
        <v>174.22267613989561</v>
      </c>
      <c r="C410" s="9" t="str">
        <v>1</v>
      </c>
      <c r="D410" s="9" t="str">
        <v>1</v>
      </c>
      <c r="E410" s="18">
        <f t="shared" si="30"/>
        <v>175000</v>
      </c>
      <c r="F410" s="9">
        <v>1181.8063155053653</v>
      </c>
      <c r="G410" s="9">
        <f t="shared" si="31"/>
        <v>1181.8063155053653</v>
      </c>
      <c r="H410" s="18">
        <f t="shared" si="32"/>
        <v>1004.5353681795605</v>
      </c>
      <c r="I410" s="38">
        <f t="shared" si="33"/>
        <v>0.38751639155413248</v>
      </c>
      <c r="K410" s="37">
        <f t="shared" si="34"/>
        <v>1</v>
      </c>
    </row>
    <row r="411" spans="1:11" x14ac:dyDescent="0.2">
      <c r="A411" s="8">
        <v>43451.708333333336</v>
      </c>
      <c r="B411" s="9">
        <v>173.91785463330956</v>
      </c>
      <c r="C411" s="9" t="str">
        <v>1</v>
      </c>
      <c r="D411" s="9" t="str">
        <v>1</v>
      </c>
      <c r="E411" s="18">
        <f t="shared" si="30"/>
        <v>175000</v>
      </c>
      <c r="F411" s="9">
        <v>1182.8004036858724</v>
      </c>
      <c r="G411" s="9">
        <f t="shared" si="31"/>
        <v>1182.8004036858724</v>
      </c>
      <c r="H411" s="18">
        <f t="shared" si="32"/>
        <v>1005.3803431329916</v>
      </c>
      <c r="I411" s="38">
        <f t="shared" si="33"/>
        <v>0.38751639155413248</v>
      </c>
      <c r="K411" s="37">
        <f t="shared" si="34"/>
        <v>1</v>
      </c>
    </row>
    <row r="412" spans="1:11" x14ac:dyDescent="0.2">
      <c r="A412" s="8">
        <v>43451.75</v>
      </c>
      <c r="B412" s="9">
        <v>174.27304077148438</v>
      </c>
      <c r="C412" s="9" t="str">
        <v>1</v>
      </c>
      <c r="D412" s="9" t="str">
        <v>1</v>
      </c>
      <c r="E412" s="18">
        <f t="shared" si="30"/>
        <v>175000</v>
      </c>
      <c r="F412" s="9">
        <v>1182.2729014601771</v>
      </c>
      <c r="G412" s="9">
        <f t="shared" si="31"/>
        <v>1182.2729014601771</v>
      </c>
      <c r="H412" s="18">
        <f t="shared" si="32"/>
        <v>1004.9319662411505</v>
      </c>
      <c r="I412" s="38">
        <f t="shared" si="33"/>
        <v>0.38751639155413248</v>
      </c>
      <c r="K412" s="37">
        <f t="shared" si="34"/>
        <v>1</v>
      </c>
    </row>
    <row r="413" spans="1:11" x14ac:dyDescent="0.2">
      <c r="A413" s="8">
        <v>43451.791666666664</v>
      </c>
      <c r="B413" s="9">
        <v>174.27304077148438</v>
      </c>
      <c r="C413" s="9" t="str">
        <v>1</v>
      </c>
      <c r="D413" s="9" t="str">
        <v>1</v>
      </c>
      <c r="E413" s="18">
        <f t="shared" si="30"/>
        <v>175000</v>
      </c>
      <c r="F413" s="9">
        <v>1184.9726807345016</v>
      </c>
      <c r="G413" s="9">
        <f t="shared" si="31"/>
        <v>1184.9726807345016</v>
      </c>
      <c r="H413" s="18">
        <f t="shared" si="32"/>
        <v>1007.2267786243264</v>
      </c>
      <c r="I413" s="38">
        <f t="shared" si="33"/>
        <v>0.38751639155413248</v>
      </c>
      <c r="K413" s="37">
        <f t="shared" si="34"/>
        <v>1</v>
      </c>
    </row>
    <row r="414" spans="1:11" x14ac:dyDescent="0.2">
      <c r="A414" s="8">
        <v>43451.833333333336</v>
      </c>
      <c r="B414" s="9">
        <v>174.27304077148438</v>
      </c>
      <c r="C414" s="9" t="str">
        <v>1</v>
      </c>
      <c r="D414" s="9" t="str">
        <v>1</v>
      </c>
      <c r="E414" s="18">
        <f t="shared" si="30"/>
        <v>175000</v>
      </c>
      <c r="F414" s="9">
        <v>1198.4921955565565</v>
      </c>
      <c r="G414" s="9">
        <f t="shared" si="31"/>
        <v>1198.4921955565565</v>
      </c>
      <c r="H414" s="18">
        <f t="shared" si="32"/>
        <v>1018.718366223073</v>
      </c>
      <c r="I414" s="38">
        <f t="shared" si="33"/>
        <v>0.38751639155413248</v>
      </c>
      <c r="K414" s="37">
        <f t="shared" si="34"/>
        <v>1</v>
      </c>
    </row>
    <row r="415" spans="1:11" x14ac:dyDescent="0.2">
      <c r="A415" s="8">
        <v>43451.875</v>
      </c>
      <c r="B415" s="9">
        <v>174.27304077148438</v>
      </c>
      <c r="C415" s="9" t="str">
        <v>1</v>
      </c>
      <c r="D415" s="9" t="str">
        <v>1</v>
      </c>
      <c r="E415" s="18">
        <f t="shared" si="30"/>
        <v>175000</v>
      </c>
      <c r="F415" s="9">
        <v>1205.8606340779306</v>
      </c>
      <c r="G415" s="9">
        <f t="shared" si="31"/>
        <v>1205.8606340779306</v>
      </c>
      <c r="H415" s="18">
        <f t="shared" si="32"/>
        <v>1024.981538966241</v>
      </c>
      <c r="I415" s="38">
        <f t="shared" si="33"/>
        <v>0.38751639155413248</v>
      </c>
      <c r="K415" s="37">
        <f t="shared" si="34"/>
        <v>1</v>
      </c>
    </row>
    <row r="416" spans="1:11" x14ac:dyDescent="0.2">
      <c r="A416" s="8">
        <v>43451.916666666664</v>
      </c>
      <c r="B416" s="9">
        <v>174.7548055567313</v>
      </c>
      <c r="C416" s="9" t="str">
        <v>1</v>
      </c>
      <c r="D416" s="9" t="str">
        <v>1</v>
      </c>
      <c r="E416" s="18">
        <f t="shared" si="30"/>
        <v>175000</v>
      </c>
      <c r="F416" s="9">
        <v>1213.284520893563</v>
      </c>
      <c r="G416" s="9">
        <f t="shared" si="31"/>
        <v>1213.284520893563</v>
      </c>
      <c r="H416" s="18">
        <f t="shared" si="32"/>
        <v>1031.2918427595284</v>
      </c>
      <c r="I416" s="38">
        <f t="shared" si="33"/>
        <v>0.38751639155413248</v>
      </c>
      <c r="K416" s="37">
        <f t="shared" si="34"/>
        <v>1</v>
      </c>
    </row>
    <row r="417" spans="1:11" x14ac:dyDescent="0.2">
      <c r="A417" s="8">
        <v>43451.958333333336</v>
      </c>
      <c r="B417" s="9">
        <v>173.19476953152883</v>
      </c>
      <c r="C417" s="9" t="str">
        <v>1</v>
      </c>
      <c r="D417" s="9" t="str">
        <v>1</v>
      </c>
      <c r="E417" s="18">
        <f t="shared" si="30"/>
        <v>175000</v>
      </c>
      <c r="F417" s="9">
        <v>1238.5568603669672</v>
      </c>
      <c r="G417" s="9">
        <f t="shared" si="31"/>
        <v>1238.5568603669672</v>
      </c>
      <c r="H417" s="18">
        <f t="shared" si="32"/>
        <v>1052.773331311922</v>
      </c>
      <c r="I417" s="38">
        <f t="shared" si="33"/>
        <v>0.38751639155413248</v>
      </c>
      <c r="K417" s="37">
        <f t="shared" si="34"/>
        <v>1</v>
      </c>
    </row>
    <row r="418" spans="1:11" x14ac:dyDescent="0.2">
      <c r="A418" s="8">
        <v>43452</v>
      </c>
      <c r="B418" s="9">
        <v>15.274878271276313</v>
      </c>
      <c r="C418" s="9" t="str">
        <v>1</v>
      </c>
      <c r="D418" s="9" t="str">
        <v>1</v>
      </c>
      <c r="E418" s="18">
        <f t="shared" si="30"/>
        <v>175000</v>
      </c>
      <c r="F418" s="9">
        <v>1223.6614323862684</v>
      </c>
      <c r="G418" s="9">
        <f t="shared" si="31"/>
        <v>1223.6614323862684</v>
      </c>
      <c r="H418" s="18">
        <f t="shared" si="32"/>
        <v>1040.1122175283281</v>
      </c>
      <c r="I418" s="38">
        <f t="shared" si="33"/>
        <v>0.38751639155413248</v>
      </c>
      <c r="K418" s="37">
        <f t="shared" si="34"/>
        <v>1</v>
      </c>
    </row>
    <row r="419" spans="1:11" x14ac:dyDescent="0.2">
      <c r="A419" s="8">
        <v>43452.041666666664</v>
      </c>
      <c r="B419" s="9">
        <v>0</v>
      </c>
      <c r="C419" s="9" t="str">
        <v>0</v>
      </c>
      <c r="D419" s="9" t="str">
        <v>0</v>
      </c>
      <c r="E419" s="18">
        <f t="shared" si="30"/>
        <v>0</v>
      </c>
      <c r="F419" s="9">
        <v>1219.217023375995</v>
      </c>
      <c r="G419" s="9">
        <f t="shared" si="31"/>
        <v>1219.217023375995</v>
      </c>
      <c r="H419" s="18">
        <f t="shared" si="32"/>
        <v>1036.3344698695958</v>
      </c>
      <c r="I419" s="38">
        <f t="shared" si="33"/>
        <v>0</v>
      </c>
      <c r="K419" s="37">
        <f t="shared" si="34"/>
        <v>0</v>
      </c>
    </row>
    <row r="420" spans="1:11" x14ac:dyDescent="0.2">
      <c r="A420" s="8">
        <v>43452.083333333336</v>
      </c>
      <c r="B420" s="9">
        <v>0</v>
      </c>
      <c r="C420" s="9" t="str">
        <v>0</v>
      </c>
      <c r="D420" s="9" t="str">
        <v>0</v>
      </c>
      <c r="E420" s="18">
        <f t="shared" si="30"/>
        <v>0</v>
      </c>
      <c r="F420" s="9">
        <v>1215.2279684292541</v>
      </c>
      <c r="G420" s="9">
        <f t="shared" si="31"/>
        <v>1215.2279684292541</v>
      </c>
      <c r="H420" s="18">
        <f t="shared" si="32"/>
        <v>1032.9437731648659</v>
      </c>
      <c r="I420" s="38">
        <f t="shared" si="33"/>
        <v>0</v>
      </c>
      <c r="K420" s="37">
        <f t="shared" si="34"/>
        <v>0</v>
      </c>
    </row>
    <row r="421" spans="1:11" x14ac:dyDescent="0.2">
      <c r="A421" s="8">
        <v>43452.125</v>
      </c>
      <c r="B421" s="9">
        <v>0</v>
      </c>
      <c r="C421" s="9" t="str">
        <v>0</v>
      </c>
      <c r="D421" s="9" t="str">
        <v>0</v>
      </c>
      <c r="E421" s="18">
        <f t="shared" si="30"/>
        <v>0</v>
      </c>
      <c r="F421" s="9">
        <v>1211.3368378992027</v>
      </c>
      <c r="G421" s="9">
        <f t="shared" si="31"/>
        <v>1211.3368378992027</v>
      </c>
      <c r="H421" s="18">
        <f t="shared" si="32"/>
        <v>1029.6363122143223</v>
      </c>
      <c r="I421" s="38">
        <f t="shared" si="33"/>
        <v>0</v>
      </c>
      <c r="K421" s="37">
        <f t="shared" si="34"/>
        <v>0</v>
      </c>
    </row>
    <row r="422" spans="1:11" x14ac:dyDescent="0.2">
      <c r="A422" s="8">
        <v>43452.166666666664</v>
      </c>
      <c r="B422" s="9">
        <v>0</v>
      </c>
      <c r="C422" s="9" t="str">
        <v>0</v>
      </c>
      <c r="D422" s="9" t="str">
        <v>0</v>
      </c>
      <c r="E422" s="18">
        <f t="shared" si="30"/>
        <v>0</v>
      </c>
      <c r="F422" s="9">
        <v>1209.9048193120511</v>
      </c>
      <c r="G422" s="9">
        <f t="shared" si="31"/>
        <v>1209.9048193120511</v>
      </c>
      <c r="H422" s="18">
        <f t="shared" si="32"/>
        <v>1028.4190964152435</v>
      </c>
      <c r="I422" s="38">
        <f t="shared" si="33"/>
        <v>0</v>
      </c>
      <c r="K422" s="37">
        <f t="shared" si="34"/>
        <v>0</v>
      </c>
    </row>
    <row r="423" spans="1:11" x14ac:dyDescent="0.2">
      <c r="A423" s="8">
        <v>43452.208333333336</v>
      </c>
      <c r="B423" s="9">
        <v>0</v>
      </c>
      <c r="C423" s="9" t="str">
        <v>0</v>
      </c>
      <c r="D423" s="9" t="str">
        <v>0</v>
      </c>
      <c r="E423" s="18">
        <f t="shared" si="30"/>
        <v>0</v>
      </c>
      <c r="F423" s="9">
        <v>1206.3890450303179</v>
      </c>
      <c r="G423" s="9">
        <f t="shared" si="31"/>
        <v>1206.3890450303179</v>
      </c>
      <c r="H423" s="18">
        <f t="shared" si="32"/>
        <v>1025.4306882757701</v>
      </c>
      <c r="I423" s="38">
        <f t="shared" si="33"/>
        <v>0</v>
      </c>
      <c r="K423" s="37">
        <f t="shared" si="34"/>
        <v>0</v>
      </c>
    </row>
    <row r="424" spans="1:11" x14ac:dyDescent="0.2">
      <c r="A424" s="8">
        <v>43452.25</v>
      </c>
      <c r="B424" s="9">
        <v>0</v>
      </c>
      <c r="C424" s="9" t="str">
        <v>0</v>
      </c>
      <c r="D424" s="9" t="str">
        <v>0</v>
      </c>
      <c r="E424" s="18">
        <f t="shared" si="30"/>
        <v>0</v>
      </c>
      <c r="F424" s="9">
        <v>1202.0694287711237</v>
      </c>
      <c r="G424" s="9">
        <f t="shared" si="31"/>
        <v>1202.0694287711237</v>
      </c>
      <c r="H424" s="18">
        <f t="shared" si="32"/>
        <v>1021.7590144554551</v>
      </c>
      <c r="I424" s="38">
        <f t="shared" si="33"/>
        <v>0</v>
      </c>
      <c r="K424" s="37">
        <f t="shared" si="34"/>
        <v>0</v>
      </c>
    </row>
    <row r="425" spans="1:11" x14ac:dyDescent="0.2">
      <c r="A425" s="8">
        <v>43452.291666666664</v>
      </c>
      <c r="B425" s="9">
        <v>0</v>
      </c>
      <c r="C425" s="9" t="str">
        <v>0</v>
      </c>
      <c r="D425" s="9" t="str">
        <v>0</v>
      </c>
      <c r="E425" s="18">
        <f t="shared" si="30"/>
        <v>0</v>
      </c>
      <c r="F425" s="9">
        <v>1200.9329795722865</v>
      </c>
      <c r="G425" s="9">
        <f t="shared" si="31"/>
        <v>1200.9329795722865</v>
      </c>
      <c r="H425" s="18">
        <f t="shared" si="32"/>
        <v>1020.7930326364435</v>
      </c>
      <c r="I425" s="38">
        <f t="shared" si="33"/>
        <v>0</v>
      </c>
      <c r="K425" s="37">
        <f t="shared" si="34"/>
        <v>0</v>
      </c>
    </row>
    <row r="426" spans="1:11" x14ac:dyDescent="0.2">
      <c r="A426" s="8">
        <v>43452.333333333336</v>
      </c>
      <c r="B426" s="9">
        <v>0</v>
      </c>
      <c r="C426" s="9" t="str">
        <v>0</v>
      </c>
      <c r="D426" s="9" t="str">
        <v>0</v>
      </c>
      <c r="E426" s="18">
        <f t="shared" si="30"/>
        <v>0</v>
      </c>
      <c r="F426" s="9">
        <v>1200.5495575791892</v>
      </c>
      <c r="G426" s="9">
        <f t="shared" si="31"/>
        <v>1200.5495575791892</v>
      </c>
      <c r="H426" s="18">
        <f t="shared" si="32"/>
        <v>1020.4671239423109</v>
      </c>
      <c r="I426" s="38">
        <f t="shared" si="33"/>
        <v>0</v>
      </c>
      <c r="K426" s="37">
        <f t="shared" si="34"/>
        <v>0</v>
      </c>
    </row>
    <row r="427" spans="1:11" x14ac:dyDescent="0.2">
      <c r="A427" s="8">
        <v>43452.375</v>
      </c>
      <c r="B427" s="9">
        <v>0</v>
      </c>
      <c r="C427" s="9" t="str">
        <v>0</v>
      </c>
      <c r="D427" s="9" t="str">
        <v>0</v>
      </c>
      <c r="E427" s="18">
        <f t="shared" si="30"/>
        <v>0</v>
      </c>
      <c r="F427" s="9">
        <v>1197.701655336914</v>
      </c>
      <c r="G427" s="9">
        <f t="shared" si="31"/>
        <v>1197.701655336914</v>
      </c>
      <c r="H427" s="18">
        <f t="shared" si="32"/>
        <v>1018.0464070363769</v>
      </c>
      <c r="I427" s="38">
        <f t="shared" si="33"/>
        <v>0</v>
      </c>
      <c r="K427" s="37">
        <f t="shared" si="34"/>
        <v>0</v>
      </c>
    </row>
    <row r="428" spans="1:11" x14ac:dyDescent="0.2">
      <c r="A428" s="8">
        <v>43452.416666666664</v>
      </c>
      <c r="B428" s="9">
        <v>0</v>
      </c>
      <c r="C428" s="9" t="str">
        <v>0</v>
      </c>
      <c r="D428" s="9" t="str">
        <v>0</v>
      </c>
      <c r="E428" s="18">
        <f t="shared" si="30"/>
        <v>0</v>
      </c>
      <c r="F428" s="9">
        <v>1189.3978512138481</v>
      </c>
      <c r="G428" s="9">
        <f t="shared" si="31"/>
        <v>1189.3978512138481</v>
      </c>
      <c r="H428" s="18">
        <f t="shared" si="32"/>
        <v>1010.9881735317708</v>
      </c>
      <c r="I428" s="38">
        <f t="shared" si="33"/>
        <v>0</v>
      </c>
      <c r="K428" s="37">
        <f t="shared" si="34"/>
        <v>0</v>
      </c>
    </row>
    <row r="429" spans="1:11" x14ac:dyDescent="0.2">
      <c r="A429" s="8">
        <v>43452.458333333336</v>
      </c>
      <c r="B429" s="9">
        <v>0</v>
      </c>
      <c r="C429" s="9" t="str">
        <v>0</v>
      </c>
      <c r="D429" s="9" t="str">
        <v>0</v>
      </c>
      <c r="E429" s="18">
        <f t="shared" si="30"/>
        <v>0</v>
      </c>
      <c r="F429" s="9">
        <v>1185.1292899854936</v>
      </c>
      <c r="G429" s="9">
        <f t="shared" si="31"/>
        <v>1185.1292899854936</v>
      </c>
      <c r="H429" s="18">
        <f t="shared" si="32"/>
        <v>1007.3598964876695</v>
      </c>
      <c r="I429" s="38">
        <f t="shared" si="33"/>
        <v>0</v>
      </c>
      <c r="K429" s="37">
        <f t="shared" si="34"/>
        <v>0</v>
      </c>
    </row>
    <row r="430" spans="1:11" x14ac:dyDescent="0.2">
      <c r="A430" s="8">
        <v>43452.5</v>
      </c>
      <c r="B430" s="9">
        <v>0</v>
      </c>
      <c r="C430" s="9" t="str">
        <v>0</v>
      </c>
      <c r="D430" s="9" t="str">
        <v>0</v>
      </c>
      <c r="E430" s="18">
        <f t="shared" si="30"/>
        <v>0</v>
      </c>
      <c r="F430" s="9">
        <v>1183.4530100110396</v>
      </c>
      <c r="G430" s="9">
        <f t="shared" si="31"/>
        <v>1183.4530100110396</v>
      </c>
      <c r="H430" s="18">
        <f t="shared" si="32"/>
        <v>1005.9350585093837</v>
      </c>
      <c r="I430" s="38">
        <f t="shared" si="33"/>
        <v>0</v>
      </c>
      <c r="K430" s="37">
        <f t="shared" si="34"/>
        <v>0</v>
      </c>
    </row>
    <row r="431" spans="1:11" x14ac:dyDescent="0.2">
      <c r="A431" s="8">
        <v>43452.541666666664</v>
      </c>
      <c r="B431" s="9">
        <v>0</v>
      </c>
      <c r="C431" s="9" t="str">
        <v>0</v>
      </c>
      <c r="D431" s="9" t="str">
        <v>0</v>
      </c>
      <c r="E431" s="18">
        <f t="shared" si="30"/>
        <v>0</v>
      </c>
      <c r="F431" s="9">
        <v>1180.580352711338</v>
      </c>
      <c r="G431" s="9">
        <f t="shared" si="31"/>
        <v>1180.580352711338</v>
      </c>
      <c r="H431" s="18">
        <f t="shared" si="32"/>
        <v>1003.4932998046373</v>
      </c>
      <c r="I431" s="38">
        <f t="shared" si="33"/>
        <v>0</v>
      </c>
      <c r="K431" s="37">
        <f t="shared" si="34"/>
        <v>0</v>
      </c>
    </row>
    <row r="432" spans="1:11" x14ac:dyDescent="0.2">
      <c r="A432" s="8">
        <v>43452.583333333336</v>
      </c>
      <c r="B432" s="9">
        <v>0</v>
      </c>
      <c r="C432" s="9" t="str">
        <v>0</v>
      </c>
      <c r="D432" s="9" t="str">
        <v>0</v>
      </c>
      <c r="E432" s="18">
        <f t="shared" si="30"/>
        <v>0</v>
      </c>
      <c r="F432" s="9">
        <v>1183.2847396631064</v>
      </c>
      <c r="G432" s="9">
        <f t="shared" si="31"/>
        <v>1183.2847396631064</v>
      </c>
      <c r="H432" s="18">
        <f t="shared" si="32"/>
        <v>1005.7920287136404</v>
      </c>
      <c r="I432" s="38">
        <f t="shared" si="33"/>
        <v>0</v>
      </c>
      <c r="K432" s="37">
        <f t="shared" si="34"/>
        <v>0</v>
      </c>
    </row>
    <row r="433" spans="1:11" x14ac:dyDescent="0.2">
      <c r="A433" s="8">
        <v>43452.625</v>
      </c>
      <c r="B433" s="9">
        <v>0</v>
      </c>
      <c r="C433" s="9" t="str">
        <v>0</v>
      </c>
      <c r="D433" s="9" t="str">
        <v>0</v>
      </c>
      <c r="E433" s="18">
        <f t="shared" si="30"/>
        <v>0</v>
      </c>
      <c r="F433" s="9">
        <v>1185.7009518874529</v>
      </c>
      <c r="G433" s="9">
        <f t="shared" si="31"/>
        <v>1185.7009518874529</v>
      </c>
      <c r="H433" s="18">
        <f t="shared" si="32"/>
        <v>1007.845809104335</v>
      </c>
      <c r="I433" s="38">
        <f t="shared" si="33"/>
        <v>0</v>
      </c>
      <c r="K433" s="37">
        <f t="shared" si="34"/>
        <v>0</v>
      </c>
    </row>
    <row r="434" spans="1:11" x14ac:dyDescent="0.2">
      <c r="A434" s="8">
        <v>43452.666666666664</v>
      </c>
      <c r="B434" s="9">
        <v>0</v>
      </c>
      <c r="C434" s="9" t="str">
        <v>0</v>
      </c>
      <c r="D434" s="9" t="str">
        <v>0</v>
      </c>
      <c r="E434" s="18">
        <f t="shared" si="30"/>
        <v>0</v>
      </c>
      <c r="F434" s="9">
        <v>1185.3072645822504</v>
      </c>
      <c r="G434" s="9">
        <f t="shared" si="31"/>
        <v>1185.3072645822504</v>
      </c>
      <c r="H434" s="18">
        <f t="shared" si="32"/>
        <v>1007.5111748949128</v>
      </c>
      <c r="I434" s="38">
        <f t="shared" si="33"/>
        <v>0</v>
      </c>
      <c r="K434" s="37">
        <f t="shared" si="34"/>
        <v>0</v>
      </c>
    </row>
    <row r="435" spans="1:11" x14ac:dyDescent="0.2">
      <c r="A435" s="8">
        <v>43452.708333333336</v>
      </c>
      <c r="B435" s="9">
        <v>0</v>
      </c>
      <c r="C435" s="9" t="str">
        <v>0</v>
      </c>
      <c r="D435" s="9" t="str">
        <v>0</v>
      </c>
      <c r="E435" s="18">
        <f t="shared" si="30"/>
        <v>0</v>
      </c>
      <c r="F435" s="9">
        <v>1182.8460328411895</v>
      </c>
      <c r="G435" s="9">
        <f t="shared" si="31"/>
        <v>1182.8460328411895</v>
      </c>
      <c r="H435" s="18">
        <f t="shared" si="32"/>
        <v>1005.419127915011</v>
      </c>
      <c r="I435" s="38">
        <f t="shared" si="33"/>
        <v>0</v>
      </c>
      <c r="K435" s="37">
        <f t="shared" si="34"/>
        <v>0</v>
      </c>
    </row>
    <row r="436" spans="1:11" x14ac:dyDescent="0.2">
      <c r="A436" s="8">
        <v>43452.75</v>
      </c>
      <c r="B436" s="9">
        <v>0</v>
      </c>
      <c r="C436" s="9" t="str">
        <v>0</v>
      </c>
      <c r="D436" s="9" t="str">
        <v>0</v>
      </c>
      <c r="E436" s="18">
        <f t="shared" si="30"/>
        <v>0</v>
      </c>
      <c r="F436" s="9">
        <v>1181.1866034965249</v>
      </c>
      <c r="G436" s="9">
        <f t="shared" si="31"/>
        <v>1181.1866034965249</v>
      </c>
      <c r="H436" s="18">
        <f t="shared" si="32"/>
        <v>1004.0086129720461</v>
      </c>
      <c r="I436" s="38">
        <f t="shared" si="33"/>
        <v>0</v>
      </c>
      <c r="K436" s="37">
        <f t="shared" si="34"/>
        <v>0</v>
      </c>
    </row>
    <row r="437" spans="1:11" x14ac:dyDescent="0.2">
      <c r="A437" s="8">
        <v>43452.791666666664</v>
      </c>
      <c r="B437" s="9">
        <v>0</v>
      </c>
      <c r="C437" s="9" t="str">
        <v>0</v>
      </c>
      <c r="D437" s="9" t="str">
        <v>0</v>
      </c>
      <c r="E437" s="18">
        <f t="shared" si="30"/>
        <v>0</v>
      </c>
      <c r="F437" s="9">
        <v>1179.6495916826298</v>
      </c>
      <c r="G437" s="9">
        <f t="shared" si="31"/>
        <v>1179.6495916826298</v>
      </c>
      <c r="H437" s="18">
        <f t="shared" si="32"/>
        <v>1002.7021529302352</v>
      </c>
      <c r="I437" s="38">
        <f t="shared" si="33"/>
        <v>0</v>
      </c>
      <c r="K437" s="37">
        <f t="shared" si="34"/>
        <v>0</v>
      </c>
    </row>
    <row r="438" spans="1:11" x14ac:dyDescent="0.2">
      <c r="A438" s="8">
        <v>43452.833333333336</v>
      </c>
      <c r="B438" s="9">
        <v>0</v>
      </c>
      <c r="C438" s="9" t="str">
        <v>0</v>
      </c>
      <c r="D438" s="9" t="str">
        <v>0</v>
      </c>
      <c r="E438" s="18">
        <f t="shared" si="30"/>
        <v>0</v>
      </c>
      <c r="F438" s="9">
        <v>1177.9061252714885</v>
      </c>
      <c r="G438" s="9">
        <f t="shared" si="31"/>
        <v>1177.9061252714885</v>
      </c>
      <c r="H438" s="18">
        <f t="shared" si="32"/>
        <v>1001.2202064807651</v>
      </c>
      <c r="I438" s="38">
        <f t="shared" si="33"/>
        <v>0</v>
      </c>
      <c r="K438" s="37">
        <f t="shared" si="34"/>
        <v>0</v>
      </c>
    </row>
    <row r="439" spans="1:11" x14ac:dyDescent="0.2">
      <c r="A439" s="8">
        <v>43452.875</v>
      </c>
      <c r="B439" s="9">
        <v>0</v>
      </c>
      <c r="C439" s="9" t="str">
        <v>0</v>
      </c>
      <c r="D439" s="9" t="str">
        <v>0</v>
      </c>
      <c r="E439" s="18">
        <f t="shared" si="30"/>
        <v>0</v>
      </c>
      <c r="F439" s="9">
        <v>1176.5186783663555</v>
      </c>
      <c r="G439" s="9">
        <f t="shared" si="31"/>
        <v>1176.5186783663555</v>
      </c>
      <c r="H439" s="18">
        <f t="shared" si="32"/>
        <v>1000.0408766114022</v>
      </c>
      <c r="I439" s="38">
        <f t="shared" si="33"/>
        <v>0</v>
      </c>
      <c r="K439" s="37">
        <f t="shared" si="34"/>
        <v>0</v>
      </c>
    </row>
    <row r="440" spans="1:11" x14ac:dyDescent="0.2">
      <c r="A440" s="8">
        <v>43452.916666666664</v>
      </c>
      <c r="B440" s="9">
        <v>0</v>
      </c>
      <c r="C440" s="9" t="str">
        <v>0</v>
      </c>
      <c r="D440" s="9" t="str">
        <v>0</v>
      </c>
      <c r="E440" s="18">
        <f t="shared" si="30"/>
        <v>0</v>
      </c>
      <c r="F440" s="9">
        <v>1175.8880744905816</v>
      </c>
      <c r="G440" s="9">
        <f t="shared" si="31"/>
        <v>1175.8880744905816</v>
      </c>
      <c r="H440" s="18">
        <f t="shared" si="32"/>
        <v>999.50486331699437</v>
      </c>
      <c r="I440" s="38">
        <f t="shared" si="33"/>
        <v>0</v>
      </c>
      <c r="K440" s="37">
        <f t="shared" si="34"/>
        <v>0</v>
      </c>
    </row>
    <row r="441" spans="1:11" x14ac:dyDescent="0.2">
      <c r="A441" s="8">
        <v>43452.958333333336</v>
      </c>
      <c r="B441" s="9">
        <v>0</v>
      </c>
      <c r="C441" s="9" t="str">
        <v>0</v>
      </c>
      <c r="D441" s="9" t="str">
        <v>0</v>
      </c>
      <c r="E441" s="18">
        <f t="shared" si="30"/>
        <v>0</v>
      </c>
      <c r="F441" s="9">
        <v>1172.6749912947578</v>
      </c>
      <c r="G441" s="9">
        <f t="shared" si="31"/>
        <v>1172.6749912947578</v>
      </c>
      <c r="H441" s="18">
        <f t="shared" si="32"/>
        <v>996.7737426005441</v>
      </c>
      <c r="I441" s="38">
        <f t="shared" si="33"/>
        <v>0</v>
      </c>
      <c r="K441" s="37">
        <f t="shared" si="34"/>
        <v>0</v>
      </c>
    </row>
    <row r="442" spans="1:11" x14ac:dyDescent="0.2">
      <c r="A442" s="8">
        <v>43453</v>
      </c>
      <c r="B442" s="9">
        <v>0</v>
      </c>
      <c r="C442" s="9" t="str">
        <v>0</v>
      </c>
      <c r="D442" s="9" t="str">
        <v>0</v>
      </c>
      <c r="E442" s="18">
        <f t="shared" si="30"/>
        <v>0</v>
      </c>
      <c r="F442" s="9">
        <v>1171.6209630136486</v>
      </c>
      <c r="G442" s="9">
        <f t="shared" si="31"/>
        <v>1171.6209630136486</v>
      </c>
      <c r="H442" s="18">
        <f t="shared" si="32"/>
        <v>995.87781856160132</v>
      </c>
      <c r="I442" s="38">
        <f t="shared" si="33"/>
        <v>0</v>
      </c>
      <c r="K442" s="37">
        <f t="shared" si="34"/>
        <v>0</v>
      </c>
    </row>
    <row r="443" spans="1:11" x14ac:dyDescent="0.2">
      <c r="A443" s="8">
        <v>43453.041666666664</v>
      </c>
      <c r="B443" s="9">
        <v>0</v>
      </c>
      <c r="C443" s="9" t="str">
        <v>0</v>
      </c>
      <c r="D443" s="9" t="str">
        <v>0</v>
      </c>
      <c r="E443" s="18">
        <f t="shared" si="30"/>
        <v>0</v>
      </c>
      <c r="F443" s="9">
        <v>1170.2517351115682</v>
      </c>
      <c r="G443" s="9">
        <f t="shared" si="31"/>
        <v>1170.2517351115682</v>
      </c>
      <c r="H443" s="18">
        <f t="shared" si="32"/>
        <v>994.71397484483293</v>
      </c>
      <c r="I443" s="38">
        <f t="shared" si="33"/>
        <v>0</v>
      </c>
      <c r="K443" s="37">
        <f t="shared" si="34"/>
        <v>0</v>
      </c>
    </row>
    <row r="444" spans="1:11" x14ac:dyDescent="0.2">
      <c r="A444" s="8">
        <v>43453.083333333336</v>
      </c>
      <c r="B444" s="9">
        <v>0</v>
      </c>
      <c r="C444" s="9" t="str">
        <v>0</v>
      </c>
      <c r="D444" s="9" t="str">
        <v>0</v>
      </c>
      <c r="E444" s="18">
        <f t="shared" si="30"/>
        <v>0</v>
      </c>
      <c r="F444" s="9">
        <v>1168.9642941440125</v>
      </c>
      <c r="G444" s="9">
        <f t="shared" si="31"/>
        <v>1168.9642941440125</v>
      </c>
      <c r="H444" s="18">
        <f t="shared" si="32"/>
        <v>993.61965002241061</v>
      </c>
      <c r="I444" s="38">
        <f t="shared" si="33"/>
        <v>0</v>
      </c>
      <c r="K444" s="37">
        <f t="shared" si="34"/>
        <v>0</v>
      </c>
    </row>
    <row r="445" spans="1:11" x14ac:dyDescent="0.2">
      <c r="A445" s="8">
        <v>43453.125</v>
      </c>
      <c r="B445" s="9">
        <v>0</v>
      </c>
      <c r="C445" s="9" t="str">
        <v>0</v>
      </c>
      <c r="D445" s="9" t="str">
        <v>0</v>
      </c>
      <c r="E445" s="18">
        <f t="shared" si="30"/>
        <v>0</v>
      </c>
      <c r="F445" s="9">
        <v>1166.3024210827125</v>
      </c>
      <c r="G445" s="9">
        <f t="shared" si="31"/>
        <v>1166.3024210827125</v>
      </c>
      <c r="H445" s="18">
        <f t="shared" si="32"/>
        <v>991.35705792030558</v>
      </c>
      <c r="I445" s="38">
        <f t="shared" si="33"/>
        <v>0</v>
      </c>
      <c r="K445" s="37">
        <f t="shared" si="34"/>
        <v>0</v>
      </c>
    </row>
    <row r="446" spans="1:11" x14ac:dyDescent="0.2">
      <c r="A446" s="8">
        <v>43453.166666666664</v>
      </c>
      <c r="B446" s="9">
        <v>0</v>
      </c>
      <c r="C446" s="9" t="str">
        <v>0</v>
      </c>
      <c r="D446" s="9" t="str">
        <v>0</v>
      </c>
      <c r="E446" s="18">
        <f t="shared" si="30"/>
        <v>0</v>
      </c>
      <c r="F446" s="9">
        <v>1165.4507308192437</v>
      </c>
      <c r="G446" s="9">
        <f t="shared" si="31"/>
        <v>1165.4507308192437</v>
      </c>
      <c r="H446" s="18">
        <f t="shared" si="32"/>
        <v>990.63312119635714</v>
      </c>
      <c r="I446" s="38">
        <f t="shared" si="33"/>
        <v>0</v>
      </c>
      <c r="K446" s="37">
        <f t="shared" si="34"/>
        <v>0</v>
      </c>
    </row>
    <row r="447" spans="1:11" x14ac:dyDescent="0.2">
      <c r="A447" s="8">
        <v>43453.208333333336</v>
      </c>
      <c r="B447" s="9">
        <v>0</v>
      </c>
      <c r="C447" s="9" t="str">
        <v>0</v>
      </c>
      <c r="D447" s="9" t="str">
        <v>0</v>
      </c>
      <c r="E447" s="18">
        <f t="shared" si="30"/>
        <v>0</v>
      </c>
      <c r="F447" s="9">
        <v>1163.1393242614949</v>
      </c>
      <c r="G447" s="9">
        <f t="shared" si="31"/>
        <v>1163.1393242614949</v>
      </c>
      <c r="H447" s="18">
        <f t="shared" si="32"/>
        <v>988.66842562227066</v>
      </c>
      <c r="I447" s="38">
        <f t="shared" si="33"/>
        <v>0</v>
      </c>
      <c r="K447" s="37">
        <f t="shared" si="34"/>
        <v>0</v>
      </c>
    </row>
    <row r="448" spans="1:11" x14ac:dyDescent="0.2">
      <c r="A448" s="8">
        <v>43453.25</v>
      </c>
      <c r="B448" s="9">
        <v>0</v>
      </c>
      <c r="C448" s="9" t="str">
        <v>0</v>
      </c>
      <c r="D448" s="9" t="str">
        <v>0</v>
      </c>
      <c r="E448" s="18">
        <f t="shared" si="30"/>
        <v>0</v>
      </c>
      <c r="F448" s="9">
        <v>1161.7647675587609</v>
      </c>
      <c r="G448" s="9">
        <f t="shared" si="31"/>
        <v>1161.7647675587609</v>
      </c>
      <c r="H448" s="18">
        <f t="shared" si="32"/>
        <v>987.50005242494672</v>
      </c>
      <c r="I448" s="38">
        <f t="shared" si="33"/>
        <v>0</v>
      </c>
      <c r="K448" s="37">
        <f t="shared" si="34"/>
        <v>0</v>
      </c>
    </row>
    <row r="449" spans="1:11" x14ac:dyDescent="0.2">
      <c r="A449" s="8">
        <v>43453.291666666664</v>
      </c>
      <c r="B449" s="9">
        <v>0</v>
      </c>
      <c r="C449" s="9" t="str">
        <v>0</v>
      </c>
      <c r="D449" s="9" t="str">
        <v>0</v>
      </c>
      <c r="E449" s="18">
        <f t="shared" si="30"/>
        <v>0</v>
      </c>
      <c r="F449" s="9">
        <v>1160.5877231823897</v>
      </c>
      <c r="G449" s="9">
        <f t="shared" si="31"/>
        <v>1160.5877231823897</v>
      </c>
      <c r="H449" s="18">
        <f t="shared" si="32"/>
        <v>986.49956470503128</v>
      </c>
      <c r="I449" s="38">
        <f t="shared" si="33"/>
        <v>0</v>
      </c>
      <c r="K449" s="37">
        <f t="shared" si="34"/>
        <v>0</v>
      </c>
    </row>
    <row r="450" spans="1:11" x14ac:dyDescent="0.2">
      <c r="A450" s="8">
        <v>43453.333333333336</v>
      </c>
      <c r="B450" s="9">
        <v>0</v>
      </c>
      <c r="C450" s="9" t="str">
        <v>0</v>
      </c>
      <c r="D450" s="9" t="str">
        <v>0</v>
      </c>
      <c r="E450" s="18">
        <f t="shared" si="30"/>
        <v>0</v>
      </c>
      <c r="F450" s="9">
        <v>1159.1092408443583</v>
      </c>
      <c r="G450" s="9">
        <f t="shared" si="31"/>
        <v>1159.1092408443583</v>
      </c>
      <c r="H450" s="18">
        <f t="shared" si="32"/>
        <v>985.24285471770452</v>
      </c>
      <c r="I450" s="38">
        <f t="shared" si="33"/>
        <v>0</v>
      </c>
      <c r="K450" s="37">
        <f t="shared" si="34"/>
        <v>0</v>
      </c>
    </row>
    <row r="451" spans="1:11" x14ac:dyDescent="0.2">
      <c r="A451" s="8">
        <v>43453.375</v>
      </c>
      <c r="B451" s="9">
        <v>0</v>
      </c>
      <c r="C451" s="9" t="str">
        <v>0</v>
      </c>
      <c r="D451" s="9" t="str">
        <v>0</v>
      </c>
      <c r="E451" s="18">
        <f t="shared" si="30"/>
        <v>0</v>
      </c>
      <c r="F451" s="9">
        <v>1157.4376403687088</v>
      </c>
      <c r="G451" s="9">
        <f t="shared" si="31"/>
        <v>1157.4376403687088</v>
      </c>
      <c r="H451" s="18">
        <f t="shared" si="32"/>
        <v>983.82199431340246</v>
      </c>
      <c r="I451" s="38">
        <f t="shared" si="33"/>
        <v>0</v>
      </c>
      <c r="K451" s="37">
        <f t="shared" si="34"/>
        <v>0</v>
      </c>
    </row>
    <row r="452" spans="1:11" x14ac:dyDescent="0.2">
      <c r="A452" s="8">
        <v>43453.416666666664</v>
      </c>
      <c r="B452" s="9">
        <v>0</v>
      </c>
      <c r="C452" s="9" t="str">
        <v>0</v>
      </c>
      <c r="D452" s="9" t="str">
        <v>0</v>
      </c>
      <c r="E452" s="18">
        <f t="shared" si="30"/>
        <v>0</v>
      </c>
      <c r="F452" s="9">
        <v>1156.3971152525555</v>
      </c>
      <c r="G452" s="9">
        <f t="shared" si="31"/>
        <v>1156.3971152525555</v>
      </c>
      <c r="H452" s="18">
        <f t="shared" si="32"/>
        <v>982.93754796467215</v>
      </c>
      <c r="I452" s="38">
        <f t="shared" si="33"/>
        <v>0</v>
      </c>
      <c r="K452" s="37">
        <f t="shared" si="34"/>
        <v>0</v>
      </c>
    </row>
    <row r="453" spans="1:11" x14ac:dyDescent="0.2">
      <c r="A453" s="8">
        <v>43453.458333333336</v>
      </c>
      <c r="B453" s="9">
        <v>0</v>
      </c>
      <c r="C453" s="9" t="str">
        <v>0</v>
      </c>
      <c r="D453" s="9" t="str">
        <v>0</v>
      </c>
      <c r="E453" s="18">
        <f t="shared" si="30"/>
        <v>0</v>
      </c>
      <c r="F453" s="9">
        <v>1146.5069011306027</v>
      </c>
      <c r="G453" s="9">
        <f t="shared" si="31"/>
        <v>1146.5069011306027</v>
      </c>
      <c r="H453" s="18">
        <f t="shared" si="32"/>
        <v>974.5308659610123</v>
      </c>
      <c r="I453" s="38">
        <f t="shared" si="33"/>
        <v>0</v>
      </c>
      <c r="K453" s="37">
        <f t="shared" si="34"/>
        <v>0</v>
      </c>
    </row>
    <row r="454" spans="1:11" x14ac:dyDescent="0.2">
      <c r="A454" s="8">
        <v>43453.5</v>
      </c>
      <c r="B454" s="9">
        <v>0</v>
      </c>
      <c r="C454" s="9" t="str">
        <v>0</v>
      </c>
      <c r="D454" s="9" t="str">
        <v>0</v>
      </c>
      <c r="E454" s="18">
        <f t="shared" si="30"/>
        <v>0</v>
      </c>
      <c r="F454" s="9">
        <v>1143.1223807163774</v>
      </c>
      <c r="G454" s="9">
        <f t="shared" si="31"/>
        <v>1143.1223807163774</v>
      </c>
      <c r="H454" s="18">
        <f t="shared" si="32"/>
        <v>971.65402360892074</v>
      </c>
      <c r="I454" s="38">
        <f t="shared" si="33"/>
        <v>0</v>
      </c>
      <c r="K454" s="37">
        <f t="shared" si="34"/>
        <v>0</v>
      </c>
    </row>
    <row r="455" spans="1:11" x14ac:dyDescent="0.2">
      <c r="A455" s="8">
        <v>43453.541666666664</v>
      </c>
      <c r="B455" s="9">
        <v>0</v>
      </c>
      <c r="C455" s="9" t="str">
        <v>0</v>
      </c>
      <c r="D455" s="9" t="str">
        <v>0</v>
      </c>
      <c r="E455" s="18">
        <f t="shared" si="30"/>
        <v>0</v>
      </c>
      <c r="F455" s="9">
        <v>1140.2900039110054</v>
      </c>
      <c r="G455" s="9">
        <f t="shared" si="31"/>
        <v>1140.2900039110054</v>
      </c>
      <c r="H455" s="18">
        <f t="shared" si="32"/>
        <v>969.24650332435465</v>
      </c>
      <c r="I455" s="38">
        <f t="shared" si="33"/>
        <v>0</v>
      </c>
      <c r="K455" s="37">
        <f t="shared" si="34"/>
        <v>0</v>
      </c>
    </row>
    <row r="456" spans="1:11" x14ac:dyDescent="0.2">
      <c r="A456" s="8">
        <v>43453.583333333336</v>
      </c>
      <c r="B456" s="9">
        <v>0</v>
      </c>
      <c r="C456" s="9" t="str">
        <v>0</v>
      </c>
      <c r="D456" s="9" t="str">
        <v>0</v>
      </c>
      <c r="E456" s="18">
        <f t="shared" si="30"/>
        <v>0</v>
      </c>
      <c r="F456" s="9">
        <v>1139.8672809567065</v>
      </c>
      <c r="G456" s="9">
        <f t="shared" si="31"/>
        <v>1139.8672809567065</v>
      </c>
      <c r="H456" s="18">
        <f t="shared" si="32"/>
        <v>968.88718881320051</v>
      </c>
      <c r="I456" s="38">
        <f t="shared" si="33"/>
        <v>0</v>
      </c>
      <c r="K456" s="37">
        <f t="shared" si="34"/>
        <v>0</v>
      </c>
    </row>
    <row r="457" spans="1:11" x14ac:dyDescent="0.2">
      <c r="A457" s="8">
        <v>43453.625</v>
      </c>
      <c r="B457" s="9">
        <v>0</v>
      </c>
      <c r="C457" s="9" t="str">
        <v>0</v>
      </c>
      <c r="D457" s="9" t="str">
        <v>0</v>
      </c>
      <c r="E457" s="18">
        <f t="shared" si="30"/>
        <v>0</v>
      </c>
      <c r="F457" s="9">
        <v>1149.7799620116255</v>
      </c>
      <c r="G457" s="9">
        <f t="shared" si="31"/>
        <v>1149.7799620116255</v>
      </c>
      <c r="H457" s="18">
        <f t="shared" si="32"/>
        <v>977.3129677098816</v>
      </c>
      <c r="I457" s="38">
        <f t="shared" si="33"/>
        <v>0</v>
      </c>
      <c r="K457" s="37">
        <f t="shared" si="34"/>
        <v>0</v>
      </c>
    </row>
    <row r="458" spans="1:11" x14ac:dyDescent="0.2">
      <c r="A458" s="8">
        <v>43453.666666666664</v>
      </c>
      <c r="B458" s="9">
        <v>0</v>
      </c>
      <c r="C458" s="9" t="str">
        <v>0</v>
      </c>
      <c r="D458" s="9" t="str">
        <v>0</v>
      </c>
      <c r="E458" s="18">
        <f t="shared" si="30"/>
        <v>0</v>
      </c>
      <c r="F458" s="9">
        <v>1151.9130034443078</v>
      </c>
      <c r="G458" s="9">
        <f t="shared" si="31"/>
        <v>1151.9130034443078</v>
      </c>
      <c r="H458" s="18">
        <f t="shared" si="32"/>
        <v>979.12605292766159</v>
      </c>
      <c r="I458" s="38">
        <f t="shared" si="33"/>
        <v>0</v>
      </c>
      <c r="K458" s="37">
        <f t="shared" si="34"/>
        <v>0</v>
      </c>
    </row>
    <row r="459" spans="1:11" x14ac:dyDescent="0.2">
      <c r="A459" s="8">
        <v>43453.708333333336</v>
      </c>
      <c r="B459" s="9">
        <v>0</v>
      </c>
      <c r="C459" s="9" t="str">
        <v>0</v>
      </c>
      <c r="D459" s="9" t="str">
        <v>0</v>
      </c>
      <c r="E459" s="18">
        <f t="shared" ref="E459:E522" si="35">IF(B459&gt;10,87500*(C459+D459),0)</f>
        <v>0</v>
      </c>
      <c r="F459" s="9">
        <v>1152.0695834992516</v>
      </c>
      <c r="G459" s="9">
        <f t="shared" ref="G459:G522" si="36">IF(OR(F459&gt;$G$8,F459&lt;$G$7),F458,F459)</f>
        <v>1152.0695834992516</v>
      </c>
      <c r="H459" s="18">
        <f t="shared" ref="H459:H522" si="37">+G459*0.85</f>
        <v>979.25914597436383</v>
      </c>
      <c r="I459" s="38">
        <f t="shared" ref="I459:I522" si="38">($E$5*E459/100)*AVERAGE($H$10,$H$729)*60*8.34/1000000</f>
        <v>0</v>
      </c>
      <c r="K459" s="37">
        <f t="shared" ref="K459:K522" si="39">IF(E459&gt;10,1,0)</f>
        <v>0</v>
      </c>
    </row>
    <row r="460" spans="1:11" x14ac:dyDescent="0.2">
      <c r="A460" s="8">
        <v>43453.75</v>
      </c>
      <c r="B460" s="9">
        <v>0</v>
      </c>
      <c r="C460" s="9" t="str">
        <v>0</v>
      </c>
      <c r="D460" s="9" t="str">
        <v>0</v>
      </c>
      <c r="E460" s="18">
        <f t="shared" si="35"/>
        <v>0</v>
      </c>
      <c r="F460" s="9">
        <v>1151.7367921549635</v>
      </c>
      <c r="G460" s="9">
        <f t="shared" si="36"/>
        <v>1151.7367921549635</v>
      </c>
      <c r="H460" s="18">
        <f t="shared" si="37"/>
        <v>978.97627333171897</v>
      </c>
      <c r="I460" s="38">
        <f t="shared" si="38"/>
        <v>0</v>
      </c>
      <c r="K460" s="37">
        <f t="shared" si="39"/>
        <v>0</v>
      </c>
    </row>
    <row r="461" spans="1:11" x14ac:dyDescent="0.2">
      <c r="A461" s="8">
        <v>43453.791666666664</v>
      </c>
      <c r="B461" s="9">
        <v>0</v>
      </c>
      <c r="C461" s="9" t="str">
        <v>0</v>
      </c>
      <c r="D461" s="9" t="str">
        <v>0</v>
      </c>
      <c r="E461" s="18">
        <f t="shared" si="35"/>
        <v>0</v>
      </c>
      <c r="F461" s="9">
        <v>1149.5494001986101</v>
      </c>
      <c r="G461" s="9">
        <f t="shared" si="36"/>
        <v>1149.5494001986101</v>
      </c>
      <c r="H461" s="18">
        <f t="shared" si="37"/>
        <v>977.11699016881857</v>
      </c>
      <c r="I461" s="38">
        <f t="shared" si="38"/>
        <v>0</v>
      </c>
      <c r="K461" s="37">
        <f t="shared" si="39"/>
        <v>0</v>
      </c>
    </row>
    <row r="462" spans="1:11" x14ac:dyDescent="0.2">
      <c r="A462" s="8">
        <v>43453.833333333336</v>
      </c>
      <c r="B462" s="9">
        <v>0</v>
      </c>
      <c r="C462" s="9" t="str">
        <v>0</v>
      </c>
      <c r="D462" s="9" t="str">
        <v>0</v>
      </c>
      <c r="E462" s="18">
        <f t="shared" si="35"/>
        <v>0</v>
      </c>
      <c r="F462" s="9">
        <v>1149.5690826569435</v>
      </c>
      <c r="G462" s="9">
        <f t="shared" si="36"/>
        <v>1149.5690826569435</v>
      </c>
      <c r="H462" s="18">
        <f t="shared" si="37"/>
        <v>977.13372025840192</v>
      </c>
      <c r="I462" s="38">
        <f t="shared" si="38"/>
        <v>0</v>
      </c>
      <c r="K462" s="37">
        <f t="shared" si="39"/>
        <v>0</v>
      </c>
    </row>
    <row r="463" spans="1:11" x14ac:dyDescent="0.2">
      <c r="A463" s="8">
        <v>43453.875</v>
      </c>
      <c r="B463" s="9">
        <v>0</v>
      </c>
      <c r="C463" s="9" t="str">
        <v>0</v>
      </c>
      <c r="D463" s="9" t="str">
        <v>0</v>
      </c>
      <c r="E463" s="18">
        <f t="shared" si="35"/>
        <v>0</v>
      </c>
      <c r="F463" s="9">
        <v>1149.0939678928312</v>
      </c>
      <c r="G463" s="9">
        <f t="shared" si="36"/>
        <v>1149.0939678928312</v>
      </c>
      <c r="H463" s="18">
        <f t="shared" si="37"/>
        <v>976.72987270890644</v>
      </c>
      <c r="I463" s="38">
        <f t="shared" si="38"/>
        <v>0</v>
      </c>
      <c r="K463" s="37">
        <f t="shared" si="39"/>
        <v>0</v>
      </c>
    </row>
    <row r="464" spans="1:11" x14ac:dyDescent="0.2">
      <c r="A464" s="8">
        <v>43453.916666666664</v>
      </c>
      <c r="B464" s="9">
        <v>0</v>
      </c>
      <c r="C464" s="9" t="str">
        <v>0</v>
      </c>
      <c r="D464" s="9" t="str">
        <v>0</v>
      </c>
      <c r="E464" s="18">
        <f t="shared" si="35"/>
        <v>0</v>
      </c>
      <c r="F464" s="9">
        <v>1148.0650169192638</v>
      </c>
      <c r="G464" s="9">
        <f t="shared" si="36"/>
        <v>1148.0650169192638</v>
      </c>
      <c r="H464" s="18">
        <f t="shared" si="37"/>
        <v>975.85526438137424</v>
      </c>
      <c r="I464" s="38">
        <f t="shared" si="38"/>
        <v>0</v>
      </c>
      <c r="K464" s="37">
        <f t="shared" si="39"/>
        <v>0</v>
      </c>
    </row>
    <row r="465" spans="1:11" x14ac:dyDescent="0.2">
      <c r="A465" s="8">
        <v>43453.958333333336</v>
      </c>
      <c r="B465" s="9">
        <v>0</v>
      </c>
      <c r="C465" s="9" t="str">
        <v>0</v>
      </c>
      <c r="D465" s="9" t="str">
        <v>0</v>
      </c>
      <c r="E465" s="18">
        <f t="shared" si="35"/>
        <v>0</v>
      </c>
      <c r="F465" s="9">
        <v>1146.4796096725602</v>
      </c>
      <c r="G465" s="9">
        <f t="shared" si="36"/>
        <v>1146.4796096725602</v>
      </c>
      <c r="H465" s="18">
        <f t="shared" si="37"/>
        <v>974.50766822167611</v>
      </c>
      <c r="I465" s="38">
        <f t="shared" si="38"/>
        <v>0</v>
      </c>
      <c r="K465" s="37">
        <f t="shared" si="39"/>
        <v>0</v>
      </c>
    </row>
    <row r="466" spans="1:11" x14ac:dyDescent="0.2">
      <c r="A466" s="8">
        <v>43454</v>
      </c>
      <c r="B466" s="9">
        <v>0</v>
      </c>
      <c r="C466" s="9" t="str">
        <v>0</v>
      </c>
      <c r="D466" s="9" t="str">
        <v>0</v>
      </c>
      <c r="E466" s="18">
        <f t="shared" si="35"/>
        <v>0</v>
      </c>
      <c r="F466" s="9">
        <v>1146.3148170139666</v>
      </c>
      <c r="G466" s="9">
        <f t="shared" si="36"/>
        <v>1146.3148170139666</v>
      </c>
      <c r="H466" s="18">
        <f t="shared" si="37"/>
        <v>974.36759446187159</v>
      </c>
      <c r="I466" s="38">
        <f t="shared" si="38"/>
        <v>0</v>
      </c>
      <c r="K466" s="37">
        <f t="shared" si="39"/>
        <v>0</v>
      </c>
    </row>
    <row r="467" spans="1:11" x14ac:dyDescent="0.2">
      <c r="A467" s="8">
        <v>43454.041666666664</v>
      </c>
      <c r="B467" s="9">
        <v>0</v>
      </c>
      <c r="C467" s="9" t="str">
        <v>0</v>
      </c>
      <c r="D467" s="9" t="str">
        <v>0</v>
      </c>
      <c r="E467" s="18">
        <f t="shared" si="35"/>
        <v>0</v>
      </c>
      <c r="F467" s="9">
        <v>1146.6962388952766</v>
      </c>
      <c r="G467" s="9">
        <f t="shared" si="36"/>
        <v>1146.6962388952766</v>
      </c>
      <c r="H467" s="18">
        <f t="shared" si="37"/>
        <v>974.69180306098508</v>
      </c>
      <c r="I467" s="38">
        <f t="shared" si="38"/>
        <v>0</v>
      </c>
      <c r="K467" s="37">
        <f t="shared" si="39"/>
        <v>0</v>
      </c>
    </row>
    <row r="468" spans="1:11" x14ac:dyDescent="0.2">
      <c r="A468" s="8">
        <v>43454.083333333336</v>
      </c>
      <c r="B468" s="9">
        <v>0</v>
      </c>
      <c r="C468" s="9" t="str">
        <v>0</v>
      </c>
      <c r="D468" s="9" t="str">
        <v>0</v>
      </c>
      <c r="E468" s="18">
        <f t="shared" si="35"/>
        <v>0</v>
      </c>
      <c r="F468" s="9">
        <v>1145.586941297465</v>
      </c>
      <c r="G468" s="9">
        <f t="shared" si="36"/>
        <v>1145.586941297465</v>
      </c>
      <c r="H468" s="18">
        <f t="shared" si="37"/>
        <v>973.74890010284525</v>
      </c>
      <c r="I468" s="38">
        <f t="shared" si="38"/>
        <v>0</v>
      </c>
      <c r="K468" s="37">
        <f t="shared" si="39"/>
        <v>0</v>
      </c>
    </row>
    <row r="469" spans="1:11" x14ac:dyDescent="0.2">
      <c r="A469" s="8">
        <v>43454.125</v>
      </c>
      <c r="B469" s="9">
        <v>0</v>
      </c>
      <c r="C469" s="9" t="str">
        <v>0</v>
      </c>
      <c r="D469" s="9" t="str">
        <v>0</v>
      </c>
      <c r="E469" s="18">
        <f t="shared" si="35"/>
        <v>0</v>
      </c>
      <c r="F469" s="9">
        <v>1142.3347181790496</v>
      </c>
      <c r="G469" s="9">
        <f t="shared" si="36"/>
        <v>1142.3347181790496</v>
      </c>
      <c r="H469" s="18">
        <f t="shared" si="37"/>
        <v>970.98451045219213</v>
      </c>
      <c r="I469" s="38">
        <f t="shared" si="38"/>
        <v>0</v>
      </c>
      <c r="K469" s="37">
        <f t="shared" si="39"/>
        <v>0</v>
      </c>
    </row>
    <row r="470" spans="1:11" x14ac:dyDescent="0.2">
      <c r="A470" s="8">
        <v>43454.166666666664</v>
      </c>
      <c r="B470" s="9">
        <v>0</v>
      </c>
      <c r="C470" s="9" t="str">
        <v>0</v>
      </c>
      <c r="D470" s="9" t="str">
        <v>0</v>
      </c>
      <c r="E470" s="18">
        <f t="shared" si="35"/>
        <v>0</v>
      </c>
      <c r="F470" s="9">
        <v>1143.8580563134208</v>
      </c>
      <c r="G470" s="9">
        <f t="shared" si="36"/>
        <v>1143.8580563134208</v>
      </c>
      <c r="H470" s="18">
        <f t="shared" si="37"/>
        <v>972.27934786640765</v>
      </c>
      <c r="I470" s="38">
        <f t="shared" si="38"/>
        <v>0</v>
      </c>
      <c r="K470" s="37">
        <f t="shared" si="39"/>
        <v>0</v>
      </c>
    </row>
    <row r="471" spans="1:11" x14ac:dyDescent="0.2">
      <c r="A471" s="8">
        <v>43454.208333333336</v>
      </c>
      <c r="B471" s="9">
        <v>0</v>
      </c>
      <c r="C471" s="9" t="str">
        <v>0</v>
      </c>
      <c r="D471" s="9" t="str">
        <v>0</v>
      </c>
      <c r="E471" s="18">
        <f t="shared" si="35"/>
        <v>0</v>
      </c>
      <c r="F471" s="9">
        <v>1139.760306225804</v>
      </c>
      <c r="G471" s="9">
        <f t="shared" si="36"/>
        <v>1139.760306225804</v>
      </c>
      <c r="H471" s="18">
        <f t="shared" si="37"/>
        <v>968.79626029193344</v>
      </c>
      <c r="I471" s="38">
        <f t="shared" si="38"/>
        <v>0</v>
      </c>
      <c r="K471" s="37">
        <f t="shared" si="39"/>
        <v>0</v>
      </c>
    </row>
    <row r="472" spans="1:11" x14ac:dyDescent="0.2">
      <c r="A472" s="8">
        <v>43454.25</v>
      </c>
      <c r="B472" s="9">
        <v>0</v>
      </c>
      <c r="C472" s="9" t="str">
        <v>0</v>
      </c>
      <c r="D472" s="9" t="str">
        <v>0</v>
      </c>
      <c r="E472" s="18">
        <f t="shared" si="35"/>
        <v>0</v>
      </c>
      <c r="F472" s="9">
        <v>1130.8279620285875</v>
      </c>
      <c r="G472" s="9">
        <f t="shared" si="36"/>
        <v>1130.8279620285875</v>
      </c>
      <c r="H472" s="18">
        <f t="shared" si="37"/>
        <v>961.20376772429938</v>
      </c>
      <c r="I472" s="38">
        <f t="shared" si="38"/>
        <v>0</v>
      </c>
      <c r="K472" s="37">
        <f t="shared" si="39"/>
        <v>0</v>
      </c>
    </row>
    <row r="473" spans="1:11" x14ac:dyDescent="0.2">
      <c r="A473" s="8">
        <v>43454.291666666664</v>
      </c>
      <c r="B473" s="9">
        <v>0</v>
      </c>
      <c r="C473" s="9" t="str">
        <v>0</v>
      </c>
      <c r="D473" s="9" t="str">
        <v>0</v>
      </c>
      <c r="E473" s="18">
        <f t="shared" si="35"/>
        <v>0</v>
      </c>
      <c r="F473" s="9">
        <v>1127.4222560288536</v>
      </c>
      <c r="G473" s="9">
        <f t="shared" si="36"/>
        <v>1127.4222560288536</v>
      </c>
      <c r="H473" s="18">
        <f t="shared" si="37"/>
        <v>958.30891762452552</v>
      </c>
      <c r="I473" s="38">
        <f t="shared" si="38"/>
        <v>0</v>
      </c>
      <c r="K473" s="37">
        <f t="shared" si="39"/>
        <v>0</v>
      </c>
    </row>
    <row r="474" spans="1:11" x14ac:dyDescent="0.2">
      <c r="A474" s="8">
        <v>43454.333333333336</v>
      </c>
      <c r="B474" s="9">
        <v>0</v>
      </c>
      <c r="C474" s="9" t="str">
        <v>0</v>
      </c>
      <c r="D474" s="9" t="str">
        <v>0</v>
      </c>
      <c r="E474" s="18">
        <f t="shared" si="35"/>
        <v>0</v>
      </c>
      <c r="F474" s="9">
        <v>1125.9030309668867</v>
      </c>
      <c r="G474" s="9">
        <f t="shared" si="36"/>
        <v>1125.9030309668867</v>
      </c>
      <c r="H474" s="18">
        <f t="shared" si="37"/>
        <v>957.01757632185365</v>
      </c>
      <c r="I474" s="38">
        <f t="shared" si="38"/>
        <v>0</v>
      </c>
      <c r="K474" s="37">
        <f t="shared" si="39"/>
        <v>0</v>
      </c>
    </row>
    <row r="475" spans="1:11" x14ac:dyDescent="0.2">
      <c r="A475" s="8">
        <v>43454.375</v>
      </c>
      <c r="B475" s="9">
        <v>0</v>
      </c>
      <c r="C475" s="9" t="str">
        <v>0</v>
      </c>
      <c r="D475" s="9" t="str">
        <v>0</v>
      </c>
      <c r="E475" s="18">
        <f t="shared" si="35"/>
        <v>0</v>
      </c>
      <c r="F475" s="9">
        <v>1124.9985285320174</v>
      </c>
      <c r="G475" s="9">
        <f t="shared" si="36"/>
        <v>1124.9985285320174</v>
      </c>
      <c r="H475" s="18">
        <f t="shared" si="37"/>
        <v>956.24874925221479</v>
      </c>
      <c r="I475" s="38">
        <f t="shared" si="38"/>
        <v>0</v>
      </c>
      <c r="K475" s="37">
        <f t="shared" si="39"/>
        <v>0</v>
      </c>
    </row>
    <row r="476" spans="1:11" x14ac:dyDescent="0.2">
      <c r="A476" s="8">
        <v>43454.416666666664</v>
      </c>
      <c r="B476" s="9">
        <v>0</v>
      </c>
      <c r="C476" s="9" t="str">
        <v>0</v>
      </c>
      <c r="D476" s="9" t="str">
        <v>0</v>
      </c>
      <c r="E476" s="18">
        <f t="shared" si="35"/>
        <v>0</v>
      </c>
      <c r="F476" s="9">
        <v>1123.355551277411</v>
      </c>
      <c r="G476" s="9">
        <f t="shared" si="36"/>
        <v>1123.355551277411</v>
      </c>
      <c r="H476" s="18">
        <f t="shared" si="37"/>
        <v>954.85221858579928</v>
      </c>
      <c r="I476" s="38">
        <f t="shared" si="38"/>
        <v>0</v>
      </c>
      <c r="K476" s="37">
        <f t="shared" si="39"/>
        <v>0</v>
      </c>
    </row>
    <row r="477" spans="1:11" x14ac:dyDescent="0.2">
      <c r="A477" s="8">
        <v>43454.458333333336</v>
      </c>
      <c r="B477" s="9">
        <v>0</v>
      </c>
      <c r="C477" s="9" t="str">
        <v>0</v>
      </c>
      <c r="D477" s="9" t="str">
        <v>0</v>
      </c>
      <c r="E477" s="18">
        <f t="shared" si="35"/>
        <v>0</v>
      </c>
      <c r="F477" s="9">
        <v>1124.6304036526274</v>
      </c>
      <c r="G477" s="9">
        <f t="shared" si="36"/>
        <v>1124.6304036526274</v>
      </c>
      <c r="H477" s="18">
        <f t="shared" si="37"/>
        <v>955.93584310473318</v>
      </c>
      <c r="I477" s="38">
        <f t="shared" si="38"/>
        <v>0</v>
      </c>
      <c r="K477" s="37">
        <f t="shared" si="39"/>
        <v>0</v>
      </c>
    </row>
    <row r="478" spans="1:11" x14ac:dyDescent="0.2">
      <c r="A478" s="8">
        <v>43454.5</v>
      </c>
      <c r="B478" s="9">
        <v>0</v>
      </c>
      <c r="C478" s="9" t="str">
        <v>0</v>
      </c>
      <c r="D478" s="9" t="str">
        <v>0</v>
      </c>
      <c r="E478" s="18">
        <f t="shared" si="35"/>
        <v>0</v>
      </c>
      <c r="F478" s="9">
        <v>1132.9272526680056</v>
      </c>
      <c r="G478" s="9">
        <f t="shared" si="36"/>
        <v>1132.9272526680056</v>
      </c>
      <c r="H478" s="18">
        <f t="shared" si="37"/>
        <v>962.98816476780473</v>
      </c>
      <c r="I478" s="38">
        <f t="shared" si="38"/>
        <v>0</v>
      </c>
      <c r="K478" s="37">
        <f t="shared" si="39"/>
        <v>0</v>
      </c>
    </row>
    <row r="479" spans="1:11" x14ac:dyDescent="0.2">
      <c r="A479" s="8">
        <v>43454.541666666664</v>
      </c>
      <c r="B479" s="9">
        <v>0</v>
      </c>
      <c r="C479" s="9" t="str">
        <v>0</v>
      </c>
      <c r="D479" s="9" t="str">
        <v>0</v>
      </c>
      <c r="E479" s="18">
        <f t="shared" si="35"/>
        <v>0</v>
      </c>
      <c r="F479" s="9">
        <v>1133.7418953589438</v>
      </c>
      <c r="G479" s="9">
        <f t="shared" si="36"/>
        <v>1133.7418953589438</v>
      </c>
      <c r="H479" s="18">
        <f t="shared" si="37"/>
        <v>963.68061105510219</v>
      </c>
      <c r="I479" s="38">
        <f t="shared" si="38"/>
        <v>0</v>
      </c>
      <c r="K479" s="37">
        <f t="shared" si="39"/>
        <v>0</v>
      </c>
    </row>
    <row r="480" spans="1:11" x14ac:dyDescent="0.2">
      <c r="A480" s="8">
        <v>43454.583333333336</v>
      </c>
      <c r="B480" s="9">
        <v>0</v>
      </c>
      <c r="C480" s="9" t="str">
        <v>0</v>
      </c>
      <c r="D480" s="9" t="str">
        <v>0</v>
      </c>
      <c r="E480" s="18">
        <f t="shared" si="35"/>
        <v>0</v>
      </c>
      <c r="F480" s="9">
        <v>1132.2204684361557</v>
      </c>
      <c r="G480" s="9">
        <f t="shared" si="36"/>
        <v>1132.2204684361557</v>
      </c>
      <c r="H480" s="18">
        <f t="shared" si="37"/>
        <v>962.38739817073224</v>
      </c>
      <c r="I480" s="38">
        <f t="shared" si="38"/>
        <v>0</v>
      </c>
      <c r="K480" s="37">
        <f t="shared" si="39"/>
        <v>0</v>
      </c>
    </row>
    <row r="481" spans="1:11" x14ac:dyDescent="0.2">
      <c r="A481" s="8">
        <v>43454.625</v>
      </c>
      <c r="B481" s="9">
        <v>0</v>
      </c>
      <c r="C481" s="9" t="str">
        <v>0</v>
      </c>
      <c r="D481" s="9" t="str">
        <v>0</v>
      </c>
      <c r="E481" s="18">
        <f t="shared" si="35"/>
        <v>0</v>
      </c>
      <c r="F481" s="9">
        <v>1132.9419432579546</v>
      </c>
      <c r="G481" s="9">
        <f t="shared" si="36"/>
        <v>1132.9419432579546</v>
      </c>
      <c r="H481" s="18">
        <f t="shared" si="37"/>
        <v>963.00065176926137</v>
      </c>
      <c r="I481" s="38">
        <f t="shared" si="38"/>
        <v>0</v>
      </c>
      <c r="K481" s="37">
        <f t="shared" si="39"/>
        <v>0</v>
      </c>
    </row>
    <row r="482" spans="1:11" x14ac:dyDescent="0.2">
      <c r="A482" s="8">
        <v>43454.666666666664</v>
      </c>
      <c r="B482" s="9">
        <v>0</v>
      </c>
      <c r="C482" s="9" t="str">
        <v>0</v>
      </c>
      <c r="D482" s="9" t="str">
        <v>0</v>
      </c>
      <c r="E482" s="18">
        <f t="shared" si="35"/>
        <v>0</v>
      </c>
      <c r="F482" s="9">
        <v>1131.3566361451371</v>
      </c>
      <c r="G482" s="9">
        <f t="shared" si="36"/>
        <v>1131.3566361451371</v>
      </c>
      <c r="H482" s="18">
        <f t="shared" si="37"/>
        <v>961.6531407233665</v>
      </c>
      <c r="I482" s="38">
        <f t="shared" si="38"/>
        <v>0</v>
      </c>
      <c r="K482" s="37">
        <f t="shared" si="39"/>
        <v>0</v>
      </c>
    </row>
    <row r="483" spans="1:11" x14ac:dyDescent="0.2">
      <c r="A483" s="8">
        <v>43454.708333333336</v>
      </c>
      <c r="B483" s="9">
        <v>0</v>
      </c>
      <c r="C483" s="9" t="str">
        <v>0</v>
      </c>
      <c r="D483" s="9" t="str">
        <v>0</v>
      </c>
      <c r="E483" s="18">
        <f t="shared" si="35"/>
        <v>0</v>
      </c>
      <c r="F483" s="9">
        <v>1132.3086327201856</v>
      </c>
      <c r="G483" s="9">
        <f t="shared" si="36"/>
        <v>1132.3086327201856</v>
      </c>
      <c r="H483" s="18">
        <f t="shared" si="37"/>
        <v>962.46233781215778</v>
      </c>
      <c r="I483" s="38">
        <f t="shared" si="38"/>
        <v>0</v>
      </c>
      <c r="K483" s="37">
        <f t="shared" si="39"/>
        <v>0</v>
      </c>
    </row>
    <row r="484" spans="1:11" x14ac:dyDescent="0.2">
      <c r="A484" s="8">
        <v>43454.75</v>
      </c>
      <c r="B484" s="9">
        <v>0</v>
      </c>
      <c r="C484" s="9" t="str">
        <v>0</v>
      </c>
      <c r="D484" s="9" t="str">
        <v>0</v>
      </c>
      <c r="E484" s="18">
        <f t="shared" si="35"/>
        <v>0</v>
      </c>
      <c r="F484" s="9">
        <v>1133.0514876548464</v>
      </c>
      <c r="G484" s="9">
        <f t="shared" si="36"/>
        <v>1133.0514876548464</v>
      </c>
      <c r="H484" s="18">
        <f t="shared" si="37"/>
        <v>963.09376450661944</v>
      </c>
      <c r="I484" s="38">
        <f t="shared" si="38"/>
        <v>0</v>
      </c>
      <c r="K484" s="37">
        <f t="shared" si="39"/>
        <v>0</v>
      </c>
    </row>
    <row r="485" spans="1:11" x14ac:dyDescent="0.2">
      <c r="A485" s="8">
        <v>43454.791666666664</v>
      </c>
      <c r="B485" s="9">
        <v>0</v>
      </c>
      <c r="C485" s="9" t="str">
        <v>0</v>
      </c>
      <c r="D485" s="9" t="str">
        <v>0</v>
      </c>
      <c r="E485" s="18">
        <f t="shared" si="35"/>
        <v>0</v>
      </c>
      <c r="F485" s="9">
        <v>1132.7345316712663</v>
      </c>
      <c r="G485" s="9">
        <f t="shared" si="36"/>
        <v>1132.7345316712663</v>
      </c>
      <c r="H485" s="18">
        <f t="shared" si="37"/>
        <v>962.82435192057631</v>
      </c>
      <c r="I485" s="38">
        <f t="shared" si="38"/>
        <v>0</v>
      </c>
      <c r="K485" s="37">
        <f t="shared" si="39"/>
        <v>0</v>
      </c>
    </row>
    <row r="486" spans="1:11" x14ac:dyDescent="0.2">
      <c r="A486" s="8">
        <v>43454.833333333336</v>
      </c>
      <c r="B486" s="9">
        <v>0</v>
      </c>
      <c r="C486" s="9" t="str">
        <v>0</v>
      </c>
      <c r="D486" s="9" t="str">
        <v>0</v>
      </c>
      <c r="E486" s="18">
        <f t="shared" si="35"/>
        <v>0</v>
      </c>
      <c r="F486" s="9">
        <v>1131.9620003744483</v>
      </c>
      <c r="G486" s="9">
        <f t="shared" si="36"/>
        <v>1131.9620003744483</v>
      </c>
      <c r="H486" s="18">
        <f t="shared" si="37"/>
        <v>962.16770031828105</v>
      </c>
      <c r="I486" s="38">
        <f t="shared" si="38"/>
        <v>0</v>
      </c>
      <c r="K486" s="37">
        <f t="shared" si="39"/>
        <v>0</v>
      </c>
    </row>
    <row r="487" spans="1:11" x14ac:dyDescent="0.2">
      <c r="A487" s="8">
        <v>43454.875</v>
      </c>
      <c r="B487" s="9">
        <v>0</v>
      </c>
      <c r="C487" s="9" t="str">
        <v>0</v>
      </c>
      <c r="D487" s="9" t="str">
        <v>0</v>
      </c>
      <c r="E487" s="18">
        <f t="shared" si="35"/>
        <v>0</v>
      </c>
      <c r="F487" s="9">
        <v>1130.0571213133364</v>
      </c>
      <c r="G487" s="9">
        <f t="shared" si="36"/>
        <v>1130.0571213133364</v>
      </c>
      <c r="H487" s="18">
        <f t="shared" si="37"/>
        <v>960.54855311633594</v>
      </c>
      <c r="I487" s="38">
        <f t="shared" si="38"/>
        <v>0</v>
      </c>
      <c r="K487" s="37">
        <f t="shared" si="39"/>
        <v>0</v>
      </c>
    </row>
    <row r="488" spans="1:11" x14ac:dyDescent="0.2">
      <c r="A488" s="8">
        <v>43454.916666666664</v>
      </c>
      <c r="B488" s="9">
        <v>0</v>
      </c>
      <c r="C488" s="9" t="str">
        <v>0</v>
      </c>
      <c r="D488" s="9" t="str">
        <v>0</v>
      </c>
      <c r="E488" s="18">
        <f t="shared" si="35"/>
        <v>0</v>
      </c>
      <c r="F488" s="9">
        <v>1128.6705066868647</v>
      </c>
      <c r="G488" s="9">
        <f t="shared" si="36"/>
        <v>1128.6705066868647</v>
      </c>
      <c r="H488" s="18">
        <f t="shared" si="37"/>
        <v>959.36993068383492</v>
      </c>
      <c r="I488" s="38">
        <f t="shared" si="38"/>
        <v>0</v>
      </c>
      <c r="K488" s="37">
        <f t="shared" si="39"/>
        <v>0</v>
      </c>
    </row>
    <row r="489" spans="1:11" x14ac:dyDescent="0.2">
      <c r="A489" s="8">
        <v>43454.958333333336</v>
      </c>
      <c r="B489" s="9">
        <v>0</v>
      </c>
      <c r="C489" s="9" t="str">
        <v>0</v>
      </c>
      <c r="D489" s="9" t="str">
        <v>0</v>
      </c>
      <c r="E489" s="18">
        <f t="shared" si="35"/>
        <v>0</v>
      </c>
      <c r="F489" s="9">
        <v>1127.6100609215428</v>
      </c>
      <c r="G489" s="9">
        <f t="shared" si="36"/>
        <v>1127.6100609215428</v>
      </c>
      <c r="H489" s="18">
        <f t="shared" si="37"/>
        <v>958.46855178331134</v>
      </c>
      <c r="I489" s="38">
        <f t="shared" si="38"/>
        <v>0</v>
      </c>
      <c r="K489" s="37">
        <f t="shared" si="39"/>
        <v>0</v>
      </c>
    </row>
    <row r="490" spans="1:11" x14ac:dyDescent="0.2">
      <c r="A490" s="8">
        <v>43455</v>
      </c>
      <c r="B490" s="9">
        <v>0</v>
      </c>
      <c r="C490" s="9" t="str">
        <v>0</v>
      </c>
      <c r="D490" s="9" t="str">
        <v>0</v>
      </c>
      <c r="E490" s="18">
        <f t="shared" si="35"/>
        <v>0</v>
      </c>
      <c r="F490" s="9">
        <v>1126.6688996543735</v>
      </c>
      <c r="G490" s="9">
        <f t="shared" si="36"/>
        <v>1126.6688996543735</v>
      </c>
      <c r="H490" s="18">
        <f t="shared" si="37"/>
        <v>957.66856470621747</v>
      </c>
      <c r="I490" s="38">
        <f t="shared" si="38"/>
        <v>0</v>
      </c>
      <c r="K490" s="37">
        <f t="shared" si="39"/>
        <v>0</v>
      </c>
    </row>
    <row r="491" spans="1:11" x14ac:dyDescent="0.2">
      <c r="A491" s="8">
        <v>43455.041666666664</v>
      </c>
      <c r="B491" s="9">
        <v>0</v>
      </c>
      <c r="C491" s="9" t="str">
        <v>0</v>
      </c>
      <c r="D491" s="9" t="str">
        <v>0</v>
      </c>
      <c r="E491" s="18">
        <f t="shared" si="35"/>
        <v>0</v>
      </c>
      <c r="F491" s="9">
        <v>1125.8555645639015</v>
      </c>
      <c r="G491" s="9">
        <f t="shared" si="36"/>
        <v>1125.8555645639015</v>
      </c>
      <c r="H491" s="18">
        <f t="shared" si="37"/>
        <v>956.97722987931616</v>
      </c>
      <c r="I491" s="38">
        <f t="shared" si="38"/>
        <v>0</v>
      </c>
      <c r="K491" s="37">
        <f t="shared" si="39"/>
        <v>0</v>
      </c>
    </row>
    <row r="492" spans="1:11" x14ac:dyDescent="0.2">
      <c r="A492" s="8">
        <v>43455.083333333336</v>
      </c>
      <c r="B492" s="9">
        <v>0</v>
      </c>
      <c r="C492" s="9" t="str">
        <v>0</v>
      </c>
      <c r="D492" s="9" t="str">
        <v>0</v>
      </c>
      <c r="E492" s="18">
        <f t="shared" si="35"/>
        <v>0</v>
      </c>
      <c r="F492" s="9">
        <v>1124.7416462366448</v>
      </c>
      <c r="G492" s="9">
        <f t="shared" si="36"/>
        <v>1124.7416462366448</v>
      </c>
      <c r="H492" s="18">
        <f t="shared" si="37"/>
        <v>956.03039930114801</v>
      </c>
      <c r="I492" s="38">
        <f t="shared" si="38"/>
        <v>0</v>
      </c>
      <c r="K492" s="37">
        <f t="shared" si="39"/>
        <v>0</v>
      </c>
    </row>
    <row r="493" spans="1:11" x14ac:dyDescent="0.2">
      <c r="A493" s="8">
        <v>43455.125</v>
      </c>
      <c r="B493" s="9">
        <v>0</v>
      </c>
      <c r="C493" s="9" t="str">
        <v>0</v>
      </c>
      <c r="D493" s="9" t="str">
        <v>0</v>
      </c>
      <c r="E493" s="18">
        <f t="shared" si="35"/>
        <v>0</v>
      </c>
      <c r="F493" s="9">
        <v>1123.9725111302869</v>
      </c>
      <c r="G493" s="9">
        <f t="shared" si="36"/>
        <v>1123.9725111302869</v>
      </c>
      <c r="H493" s="18">
        <f t="shared" si="37"/>
        <v>955.37663446074384</v>
      </c>
      <c r="I493" s="38">
        <f t="shared" si="38"/>
        <v>0</v>
      </c>
      <c r="K493" s="37">
        <f t="shared" si="39"/>
        <v>0</v>
      </c>
    </row>
    <row r="494" spans="1:11" x14ac:dyDescent="0.2">
      <c r="A494" s="8">
        <v>43455.166666666664</v>
      </c>
      <c r="B494" s="9">
        <v>0</v>
      </c>
      <c r="C494" s="9" t="str">
        <v>0</v>
      </c>
      <c r="D494" s="9" t="str">
        <v>0</v>
      </c>
      <c r="E494" s="18">
        <f t="shared" si="35"/>
        <v>0</v>
      </c>
      <c r="F494" s="9">
        <v>1122.4929522225348</v>
      </c>
      <c r="G494" s="9">
        <f t="shared" si="36"/>
        <v>1122.4929522225348</v>
      </c>
      <c r="H494" s="18">
        <f t="shared" si="37"/>
        <v>954.11900938915448</v>
      </c>
      <c r="I494" s="38">
        <f t="shared" si="38"/>
        <v>0</v>
      </c>
      <c r="K494" s="37">
        <f t="shared" si="39"/>
        <v>0</v>
      </c>
    </row>
    <row r="495" spans="1:11" x14ac:dyDescent="0.2">
      <c r="A495" s="8">
        <v>43455.208333333336</v>
      </c>
      <c r="B495" s="9">
        <v>0</v>
      </c>
      <c r="C495" s="9" t="str">
        <v>0</v>
      </c>
      <c r="D495" s="9" t="str">
        <v>0</v>
      </c>
      <c r="E495" s="18">
        <f t="shared" si="35"/>
        <v>0</v>
      </c>
      <c r="F495" s="9">
        <v>1121.0888226894124</v>
      </c>
      <c r="G495" s="9">
        <f t="shared" si="36"/>
        <v>1121.0888226894124</v>
      </c>
      <c r="H495" s="18">
        <f t="shared" si="37"/>
        <v>952.92549928600044</v>
      </c>
      <c r="I495" s="38">
        <f t="shared" si="38"/>
        <v>0</v>
      </c>
      <c r="K495" s="37">
        <f t="shared" si="39"/>
        <v>0</v>
      </c>
    </row>
    <row r="496" spans="1:11" x14ac:dyDescent="0.2">
      <c r="A496" s="8">
        <v>43455.25</v>
      </c>
      <c r="B496" s="9">
        <v>0</v>
      </c>
      <c r="C496" s="9" t="str">
        <v>0</v>
      </c>
      <c r="D496" s="9" t="str">
        <v>0</v>
      </c>
      <c r="E496" s="18">
        <f t="shared" si="35"/>
        <v>0</v>
      </c>
      <c r="F496" s="9">
        <v>1119.5719783804241</v>
      </c>
      <c r="G496" s="9">
        <f t="shared" si="36"/>
        <v>1119.5719783804241</v>
      </c>
      <c r="H496" s="18">
        <f t="shared" si="37"/>
        <v>951.63618162336047</v>
      </c>
      <c r="I496" s="38">
        <f t="shared" si="38"/>
        <v>0</v>
      </c>
      <c r="K496" s="37">
        <f t="shared" si="39"/>
        <v>0</v>
      </c>
    </row>
    <row r="497" spans="1:11" x14ac:dyDescent="0.2">
      <c r="A497" s="8">
        <v>43455.291666666664</v>
      </c>
      <c r="B497" s="9">
        <v>0</v>
      </c>
      <c r="C497" s="9" t="str">
        <v>0</v>
      </c>
      <c r="D497" s="9" t="str">
        <v>0</v>
      </c>
      <c r="E497" s="18">
        <f t="shared" si="35"/>
        <v>0</v>
      </c>
      <c r="F497" s="9">
        <v>1117.2842857862465</v>
      </c>
      <c r="G497" s="9">
        <f t="shared" si="36"/>
        <v>1117.2842857862465</v>
      </c>
      <c r="H497" s="18">
        <f t="shared" si="37"/>
        <v>949.69164291830953</v>
      </c>
      <c r="I497" s="38">
        <f t="shared" si="38"/>
        <v>0</v>
      </c>
      <c r="K497" s="37">
        <f t="shared" si="39"/>
        <v>0</v>
      </c>
    </row>
    <row r="498" spans="1:11" x14ac:dyDescent="0.2">
      <c r="A498" s="8">
        <v>43455.333333333336</v>
      </c>
      <c r="B498" s="9">
        <v>0</v>
      </c>
      <c r="C498" s="9" t="str">
        <v>0</v>
      </c>
      <c r="D498" s="9" t="str">
        <v>0</v>
      </c>
      <c r="E498" s="18">
        <f t="shared" si="35"/>
        <v>0</v>
      </c>
      <c r="F498" s="9">
        <v>1115.8554908526341</v>
      </c>
      <c r="G498" s="9">
        <f t="shared" si="36"/>
        <v>1115.8554908526341</v>
      </c>
      <c r="H498" s="18">
        <f t="shared" si="37"/>
        <v>948.47716722473899</v>
      </c>
      <c r="I498" s="38">
        <f t="shared" si="38"/>
        <v>0</v>
      </c>
      <c r="K498" s="37">
        <f t="shared" si="39"/>
        <v>0</v>
      </c>
    </row>
    <row r="499" spans="1:11" x14ac:dyDescent="0.2">
      <c r="A499" s="8">
        <v>43455.375</v>
      </c>
      <c r="B499" s="9">
        <v>0</v>
      </c>
      <c r="C499" s="9" t="str">
        <v>0</v>
      </c>
      <c r="D499" s="9" t="str">
        <v>0</v>
      </c>
      <c r="E499" s="18">
        <f t="shared" si="35"/>
        <v>0</v>
      </c>
      <c r="F499" s="9">
        <v>1115.2368161142349</v>
      </c>
      <c r="G499" s="9">
        <f t="shared" si="36"/>
        <v>1115.2368161142349</v>
      </c>
      <c r="H499" s="18">
        <f t="shared" si="37"/>
        <v>947.95129369709969</v>
      </c>
      <c r="I499" s="38">
        <f t="shared" si="38"/>
        <v>0</v>
      </c>
      <c r="K499" s="37">
        <f t="shared" si="39"/>
        <v>0</v>
      </c>
    </row>
    <row r="500" spans="1:11" x14ac:dyDescent="0.2">
      <c r="A500" s="8">
        <v>43455.416666666664</v>
      </c>
      <c r="B500" s="9">
        <v>0</v>
      </c>
      <c r="C500" s="9" t="str">
        <v>0</v>
      </c>
      <c r="D500" s="9" t="str">
        <v>0</v>
      </c>
      <c r="E500" s="18">
        <f t="shared" si="35"/>
        <v>0</v>
      </c>
      <c r="F500" s="9">
        <v>1112.870095851513</v>
      </c>
      <c r="G500" s="9">
        <f t="shared" si="36"/>
        <v>1112.870095851513</v>
      </c>
      <c r="H500" s="18">
        <f t="shared" si="37"/>
        <v>945.93958147378601</v>
      </c>
      <c r="I500" s="38">
        <f t="shared" si="38"/>
        <v>0</v>
      </c>
      <c r="K500" s="37">
        <f t="shared" si="39"/>
        <v>0</v>
      </c>
    </row>
    <row r="501" spans="1:11" x14ac:dyDescent="0.2">
      <c r="A501" s="8">
        <v>43455.458333333336</v>
      </c>
      <c r="B501" s="9">
        <v>0</v>
      </c>
      <c r="C501" s="9" t="str">
        <v>0</v>
      </c>
      <c r="D501" s="9" t="str">
        <v>0</v>
      </c>
      <c r="E501" s="18">
        <f t="shared" si="35"/>
        <v>0</v>
      </c>
      <c r="F501" s="9">
        <v>1111.3028718209209</v>
      </c>
      <c r="G501" s="9">
        <f t="shared" si="36"/>
        <v>1111.3028718209209</v>
      </c>
      <c r="H501" s="18">
        <f t="shared" si="37"/>
        <v>944.6074410477828</v>
      </c>
      <c r="I501" s="38">
        <f t="shared" si="38"/>
        <v>0</v>
      </c>
      <c r="K501" s="37">
        <f t="shared" si="39"/>
        <v>0</v>
      </c>
    </row>
    <row r="502" spans="1:11" x14ac:dyDescent="0.2">
      <c r="A502" s="8">
        <v>43455.5</v>
      </c>
      <c r="B502" s="9">
        <v>0</v>
      </c>
      <c r="C502" s="9" t="str">
        <v>0</v>
      </c>
      <c r="D502" s="9" t="str">
        <v>0</v>
      </c>
      <c r="E502" s="18">
        <f t="shared" si="35"/>
        <v>0</v>
      </c>
      <c r="F502" s="9">
        <v>1109.0690525751204</v>
      </c>
      <c r="G502" s="9">
        <f t="shared" si="36"/>
        <v>1109.0690525751204</v>
      </c>
      <c r="H502" s="18">
        <f t="shared" si="37"/>
        <v>942.70869468885235</v>
      </c>
      <c r="I502" s="38">
        <f t="shared" si="38"/>
        <v>0</v>
      </c>
      <c r="K502" s="37">
        <f t="shared" si="39"/>
        <v>0</v>
      </c>
    </row>
    <row r="503" spans="1:11" x14ac:dyDescent="0.2">
      <c r="A503" s="8">
        <v>43455.541666666664</v>
      </c>
      <c r="B503" s="9">
        <v>0</v>
      </c>
      <c r="C503" s="9" t="str">
        <v>0</v>
      </c>
      <c r="D503" s="9" t="str">
        <v>0</v>
      </c>
      <c r="E503" s="18">
        <f t="shared" si="35"/>
        <v>0</v>
      </c>
      <c r="F503" s="9">
        <v>1105.7301220260135</v>
      </c>
      <c r="G503" s="9">
        <f t="shared" si="36"/>
        <v>1105.7301220260135</v>
      </c>
      <c r="H503" s="18">
        <f t="shared" si="37"/>
        <v>939.87060372211147</v>
      </c>
      <c r="I503" s="38">
        <f t="shared" si="38"/>
        <v>0</v>
      </c>
      <c r="K503" s="37">
        <f t="shared" si="39"/>
        <v>0</v>
      </c>
    </row>
    <row r="504" spans="1:11" x14ac:dyDescent="0.2">
      <c r="A504" s="8">
        <v>43455.583333333336</v>
      </c>
      <c r="B504" s="9">
        <v>0</v>
      </c>
      <c r="C504" s="9" t="str">
        <v>0</v>
      </c>
      <c r="D504" s="9" t="str">
        <v>0</v>
      </c>
      <c r="E504" s="18">
        <f t="shared" si="35"/>
        <v>0</v>
      </c>
      <c r="F504" s="9">
        <v>1100.909667975159</v>
      </c>
      <c r="G504" s="9">
        <f t="shared" si="36"/>
        <v>1100.909667975159</v>
      </c>
      <c r="H504" s="18">
        <f t="shared" si="37"/>
        <v>935.77321777888505</v>
      </c>
      <c r="I504" s="38">
        <f t="shared" si="38"/>
        <v>0</v>
      </c>
      <c r="K504" s="37">
        <f t="shared" si="39"/>
        <v>0</v>
      </c>
    </row>
    <row r="505" spans="1:11" x14ac:dyDescent="0.2">
      <c r="A505" s="8">
        <v>43455.625</v>
      </c>
      <c r="B505" s="9">
        <v>0</v>
      </c>
      <c r="C505" s="9" t="str">
        <v>0</v>
      </c>
      <c r="D505" s="9" t="str">
        <v>0</v>
      </c>
      <c r="E505" s="18">
        <f t="shared" si="35"/>
        <v>0</v>
      </c>
      <c r="F505" s="9">
        <v>1104.6850179827011</v>
      </c>
      <c r="G505" s="9">
        <f t="shared" si="36"/>
        <v>1104.6850179827011</v>
      </c>
      <c r="H505" s="18">
        <f t="shared" si="37"/>
        <v>938.98226528529585</v>
      </c>
      <c r="I505" s="38">
        <f t="shared" si="38"/>
        <v>0</v>
      </c>
      <c r="K505" s="37">
        <f t="shared" si="39"/>
        <v>0</v>
      </c>
    </row>
    <row r="506" spans="1:11" x14ac:dyDescent="0.2">
      <c r="A506" s="8">
        <v>43455.666666666664</v>
      </c>
      <c r="B506" s="9">
        <v>0</v>
      </c>
      <c r="C506" s="9" t="str">
        <v>0</v>
      </c>
      <c r="D506" s="9" t="str">
        <v>0</v>
      </c>
      <c r="E506" s="18">
        <f t="shared" si="35"/>
        <v>0</v>
      </c>
      <c r="F506" s="9">
        <v>1106.3876341214145</v>
      </c>
      <c r="G506" s="9">
        <f t="shared" si="36"/>
        <v>1106.3876341214145</v>
      </c>
      <c r="H506" s="18">
        <f t="shared" si="37"/>
        <v>940.42948900320232</v>
      </c>
      <c r="I506" s="38">
        <f t="shared" si="38"/>
        <v>0</v>
      </c>
      <c r="K506" s="37">
        <f t="shared" si="39"/>
        <v>0</v>
      </c>
    </row>
    <row r="507" spans="1:11" x14ac:dyDescent="0.2">
      <c r="A507" s="8">
        <v>43455.708333333336</v>
      </c>
      <c r="B507" s="9">
        <v>0</v>
      </c>
      <c r="C507" s="9" t="str">
        <v>0</v>
      </c>
      <c r="D507" s="9" t="str">
        <v>0</v>
      </c>
      <c r="E507" s="18">
        <f t="shared" si="35"/>
        <v>0</v>
      </c>
      <c r="F507" s="9">
        <v>1107.3693350321639</v>
      </c>
      <c r="G507" s="9">
        <f t="shared" si="36"/>
        <v>1107.3693350321639</v>
      </c>
      <c r="H507" s="18">
        <f t="shared" si="37"/>
        <v>941.26393477733927</v>
      </c>
      <c r="I507" s="38">
        <f t="shared" si="38"/>
        <v>0</v>
      </c>
      <c r="K507" s="37">
        <f t="shared" si="39"/>
        <v>0</v>
      </c>
    </row>
    <row r="508" spans="1:11" x14ac:dyDescent="0.2">
      <c r="A508" s="8">
        <v>43455.75</v>
      </c>
      <c r="B508" s="9">
        <v>0</v>
      </c>
      <c r="C508" s="9" t="str">
        <v>0</v>
      </c>
      <c r="D508" s="9" t="str">
        <v>0</v>
      </c>
      <c r="E508" s="18">
        <f t="shared" si="35"/>
        <v>0</v>
      </c>
      <c r="F508" s="9">
        <v>1108.4530310367566</v>
      </c>
      <c r="G508" s="9">
        <f t="shared" si="36"/>
        <v>1108.4530310367566</v>
      </c>
      <c r="H508" s="18">
        <f t="shared" si="37"/>
        <v>942.18507638124299</v>
      </c>
      <c r="I508" s="38">
        <f t="shared" si="38"/>
        <v>0</v>
      </c>
      <c r="K508" s="37">
        <f t="shared" si="39"/>
        <v>0</v>
      </c>
    </row>
    <row r="509" spans="1:11" x14ac:dyDescent="0.2">
      <c r="A509" s="8">
        <v>43455.791666666664</v>
      </c>
      <c r="B509" s="9">
        <v>0</v>
      </c>
      <c r="C509" s="9" t="str">
        <v>0</v>
      </c>
      <c r="D509" s="9" t="str">
        <v>0</v>
      </c>
      <c r="E509" s="18">
        <f t="shared" si="35"/>
        <v>0</v>
      </c>
      <c r="F509" s="9">
        <v>1108.6172544443623</v>
      </c>
      <c r="G509" s="9">
        <f t="shared" si="36"/>
        <v>1108.6172544443623</v>
      </c>
      <c r="H509" s="18">
        <f t="shared" si="37"/>
        <v>942.32466627770793</v>
      </c>
      <c r="I509" s="38">
        <f t="shared" si="38"/>
        <v>0</v>
      </c>
      <c r="K509" s="37">
        <f t="shared" si="39"/>
        <v>0</v>
      </c>
    </row>
    <row r="510" spans="1:11" x14ac:dyDescent="0.2">
      <c r="A510" s="8">
        <v>43455.833333333336</v>
      </c>
      <c r="B510" s="9">
        <v>0</v>
      </c>
      <c r="C510" s="9" t="str">
        <v>0</v>
      </c>
      <c r="D510" s="9" t="str">
        <v>0</v>
      </c>
      <c r="E510" s="18">
        <f t="shared" si="35"/>
        <v>0</v>
      </c>
      <c r="F510" s="9">
        <v>1107.7735640163735</v>
      </c>
      <c r="G510" s="9">
        <f t="shared" si="36"/>
        <v>1107.7735640163735</v>
      </c>
      <c r="H510" s="18">
        <f t="shared" si="37"/>
        <v>941.6075294139174</v>
      </c>
      <c r="I510" s="38">
        <f t="shared" si="38"/>
        <v>0</v>
      </c>
      <c r="K510" s="37">
        <f t="shared" si="39"/>
        <v>0</v>
      </c>
    </row>
    <row r="511" spans="1:11" x14ac:dyDescent="0.2">
      <c r="A511" s="8">
        <v>43455.875</v>
      </c>
      <c r="B511" s="9">
        <v>0</v>
      </c>
      <c r="C511" s="9" t="str">
        <v>0</v>
      </c>
      <c r="D511" s="9" t="str">
        <v>0</v>
      </c>
      <c r="E511" s="18">
        <f t="shared" si="35"/>
        <v>0</v>
      </c>
      <c r="F511" s="9">
        <v>1105.5585365438435</v>
      </c>
      <c r="G511" s="9">
        <f t="shared" si="36"/>
        <v>1105.5585365438435</v>
      </c>
      <c r="H511" s="18">
        <f t="shared" si="37"/>
        <v>939.72475606226692</v>
      </c>
      <c r="I511" s="38">
        <f t="shared" si="38"/>
        <v>0</v>
      </c>
      <c r="K511" s="37">
        <f t="shared" si="39"/>
        <v>0</v>
      </c>
    </row>
    <row r="512" spans="1:11" x14ac:dyDescent="0.2">
      <c r="A512" s="8">
        <v>43455.916666666664</v>
      </c>
      <c r="B512" s="9">
        <v>0</v>
      </c>
      <c r="C512" s="9" t="str">
        <v>0</v>
      </c>
      <c r="D512" s="9" t="str">
        <v>0</v>
      </c>
      <c r="E512" s="18">
        <f t="shared" si="35"/>
        <v>0</v>
      </c>
      <c r="F512" s="9">
        <v>1103.9884639093684</v>
      </c>
      <c r="G512" s="9">
        <f t="shared" si="36"/>
        <v>1103.9884639093684</v>
      </c>
      <c r="H512" s="18">
        <f t="shared" si="37"/>
        <v>938.39019432296311</v>
      </c>
      <c r="I512" s="38">
        <f t="shared" si="38"/>
        <v>0</v>
      </c>
      <c r="K512" s="37">
        <f t="shared" si="39"/>
        <v>0</v>
      </c>
    </row>
    <row r="513" spans="1:11" x14ac:dyDescent="0.2">
      <c r="A513" s="8">
        <v>43455.958333333336</v>
      </c>
      <c r="B513" s="9">
        <v>0</v>
      </c>
      <c r="C513" s="9" t="str">
        <v>0</v>
      </c>
      <c r="D513" s="9" t="str">
        <v>0</v>
      </c>
      <c r="E513" s="18">
        <f t="shared" si="35"/>
        <v>0</v>
      </c>
      <c r="F513" s="9">
        <v>1102.4661484445289</v>
      </c>
      <c r="G513" s="9">
        <f t="shared" si="36"/>
        <v>1102.4661484445289</v>
      </c>
      <c r="H513" s="18">
        <f t="shared" si="37"/>
        <v>937.09622617784953</v>
      </c>
      <c r="I513" s="38">
        <f t="shared" si="38"/>
        <v>0</v>
      </c>
      <c r="K513" s="37">
        <f t="shared" si="39"/>
        <v>0</v>
      </c>
    </row>
    <row r="514" spans="1:11" x14ac:dyDescent="0.2">
      <c r="A514" s="8">
        <v>43456</v>
      </c>
      <c r="B514" s="9">
        <v>0</v>
      </c>
      <c r="C514" s="9" t="str">
        <v>0</v>
      </c>
      <c r="D514" s="9" t="str">
        <v>0</v>
      </c>
      <c r="E514" s="18">
        <f t="shared" si="35"/>
        <v>0</v>
      </c>
      <c r="F514" s="9">
        <v>1101.4937663971075</v>
      </c>
      <c r="G514" s="9">
        <f t="shared" si="36"/>
        <v>1101.4937663971075</v>
      </c>
      <c r="H514" s="18">
        <f t="shared" si="37"/>
        <v>936.26970143754136</v>
      </c>
      <c r="I514" s="38">
        <f t="shared" si="38"/>
        <v>0</v>
      </c>
      <c r="K514" s="37">
        <f t="shared" si="39"/>
        <v>0</v>
      </c>
    </row>
    <row r="515" spans="1:11" x14ac:dyDescent="0.2">
      <c r="A515" s="8">
        <v>43456.041666666664</v>
      </c>
      <c r="B515" s="9">
        <v>0</v>
      </c>
      <c r="C515" s="9" t="str">
        <v>0</v>
      </c>
      <c r="D515" s="9" t="str">
        <v>0</v>
      </c>
      <c r="E515" s="18">
        <f t="shared" si="35"/>
        <v>0</v>
      </c>
      <c r="F515" s="9">
        <v>1102.1582674691324</v>
      </c>
      <c r="G515" s="9">
        <f t="shared" si="36"/>
        <v>1102.1582674691324</v>
      </c>
      <c r="H515" s="18">
        <f t="shared" si="37"/>
        <v>936.83452734876255</v>
      </c>
      <c r="I515" s="38">
        <f t="shared" si="38"/>
        <v>0</v>
      </c>
      <c r="K515" s="37">
        <f t="shared" si="39"/>
        <v>0</v>
      </c>
    </row>
    <row r="516" spans="1:11" x14ac:dyDescent="0.2">
      <c r="A516" s="8">
        <v>43456.083333333336</v>
      </c>
      <c r="B516" s="9">
        <v>0</v>
      </c>
      <c r="C516" s="9" t="str">
        <v>0</v>
      </c>
      <c r="D516" s="9" t="str">
        <v>0</v>
      </c>
      <c r="E516" s="18">
        <f t="shared" si="35"/>
        <v>0</v>
      </c>
      <c r="F516" s="9">
        <v>1101.7564877601951</v>
      </c>
      <c r="G516" s="9">
        <f t="shared" si="36"/>
        <v>1101.7564877601951</v>
      </c>
      <c r="H516" s="18">
        <f t="shared" si="37"/>
        <v>936.49301459616584</v>
      </c>
      <c r="I516" s="38">
        <f t="shared" si="38"/>
        <v>0</v>
      </c>
      <c r="K516" s="37">
        <f t="shared" si="39"/>
        <v>0</v>
      </c>
    </row>
    <row r="517" spans="1:11" x14ac:dyDescent="0.2">
      <c r="A517" s="8">
        <v>43456.125</v>
      </c>
      <c r="B517" s="9">
        <v>0</v>
      </c>
      <c r="C517" s="9" t="str">
        <v>0</v>
      </c>
      <c r="D517" s="9" t="str">
        <v>0</v>
      </c>
      <c r="E517" s="18">
        <f t="shared" si="35"/>
        <v>0</v>
      </c>
      <c r="F517" s="9">
        <v>1100.3347250204115</v>
      </c>
      <c r="G517" s="9">
        <f t="shared" si="36"/>
        <v>1100.3347250204115</v>
      </c>
      <c r="H517" s="18">
        <f t="shared" si="37"/>
        <v>935.28451626734977</v>
      </c>
      <c r="I517" s="38">
        <f t="shared" si="38"/>
        <v>0</v>
      </c>
      <c r="K517" s="37">
        <f t="shared" si="39"/>
        <v>0</v>
      </c>
    </row>
    <row r="518" spans="1:11" x14ac:dyDescent="0.2">
      <c r="A518" s="8">
        <v>43456.166666666664</v>
      </c>
      <c r="B518" s="9">
        <v>0</v>
      </c>
      <c r="C518" s="9" t="str">
        <v>0</v>
      </c>
      <c r="D518" s="9" t="str">
        <v>0</v>
      </c>
      <c r="E518" s="18">
        <f t="shared" si="35"/>
        <v>0</v>
      </c>
      <c r="F518" s="9">
        <v>1099.5516765218094</v>
      </c>
      <c r="G518" s="9">
        <f t="shared" si="36"/>
        <v>1099.5516765218094</v>
      </c>
      <c r="H518" s="18">
        <f t="shared" si="37"/>
        <v>934.61892504353796</v>
      </c>
      <c r="I518" s="38">
        <f t="shared" si="38"/>
        <v>0</v>
      </c>
      <c r="K518" s="37">
        <f t="shared" si="39"/>
        <v>0</v>
      </c>
    </row>
    <row r="519" spans="1:11" x14ac:dyDescent="0.2">
      <c r="A519" s="8">
        <v>43456.208333333336</v>
      </c>
      <c r="B519" s="9">
        <v>0</v>
      </c>
      <c r="C519" s="9" t="str">
        <v>0</v>
      </c>
      <c r="D519" s="9" t="str">
        <v>0</v>
      </c>
      <c r="E519" s="18">
        <f t="shared" si="35"/>
        <v>0</v>
      </c>
      <c r="F519" s="9">
        <v>1098.3130957392655</v>
      </c>
      <c r="G519" s="9">
        <f t="shared" si="36"/>
        <v>1098.3130957392655</v>
      </c>
      <c r="H519" s="18">
        <f t="shared" si="37"/>
        <v>933.56613137837564</v>
      </c>
      <c r="I519" s="38">
        <f t="shared" si="38"/>
        <v>0</v>
      </c>
      <c r="K519" s="37">
        <f t="shared" si="39"/>
        <v>0</v>
      </c>
    </row>
    <row r="520" spans="1:11" x14ac:dyDescent="0.2">
      <c r="A520" s="8">
        <v>43456.25</v>
      </c>
      <c r="B520" s="9">
        <v>0</v>
      </c>
      <c r="C520" s="9" t="str">
        <v>0</v>
      </c>
      <c r="D520" s="9" t="str">
        <v>0</v>
      </c>
      <c r="E520" s="18">
        <f t="shared" si="35"/>
        <v>0</v>
      </c>
      <c r="F520" s="9">
        <v>1096.8506554104729</v>
      </c>
      <c r="G520" s="9">
        <f t="shared" si="36"/>
        <v>1096.8506554104729</v>
      </c>
      <c r="H520" s="18">
        <f t="shared" si="37"/>
        <v>932.32305709890193</v>
      </c>
      <c r="I520" s="38">
        <f t="shared" si="38"/>
        <v>0</v>
      </c>
      <c r="K520" s="37">
        <f t="shared" si="39"/>
        <v>0</v>
      </c>
    </row>
    <row r="521" spans="1:11" x14ac:dyDescent="0.2">
      <c r="A521" s="8">
        <v>43456.291666666664</v>
      </c>
      <c r="B521" s="9">
        <v>0</v>
      </c>
      <c r="C521" s="9" t="str">
        <v>0</v>
      </c>
      <c r="D521" s="9" t="str">
        <v>0</v>
      </c>
      <c r="E521" s="18">
        <f t="shared" si="35"/>
        <v>0</v>
      </c>
      <c r="F521" s="9">
        <v>1095.7141958233362</v>
      </c>
      <c r="G521" s="9">
        <f t="shared" si="36"/>
        <v>1095.7141958233362</v>
      </c>
      <c r="H521" s="18">
        <f t="shared" si="37"/>
        <v>931.35706644983577</v>
      </c>
      <c r="I521" s="38">
        <f t="shared" si="38"/>
        <v>0</v>
      </c>
      <c r="K521" s="37">
        <f t="shared" si="39"/>
        <v>0</v>
      </c>
    </row>
    <row r="522" spans="1:11" x14ac:dyDescent="0.2">
      <c r="A522" s="8">
        <v>43456.333333333336</v>
      </c>
      <c r="B522" s="9">
        <v>0</v>
      </c>
      <c r="C522" s="9" t="str">
        <v>0</v>
      </c>
      <c r="D522" s="9" t="str">
        <v>0</v>
      </c>
      <c r="E522" s="18">
        <f t="shared" si="35"/>
        <v>0</v>
      </c>
      <c r="F522" s="9">
        <v>1093.8298339334135</v>
      </c>
      <c r="G522" s="9">
        <f t="shared" si="36"/>
        <v>1093.8298339334135</v>
      </c>
      <c r="H522" s="18">
        <f t="shared" si="37"/>
        <v>929.7553588434015</v>
      </c>
      <c r="I522" s="38">
        <f t="shared" si="38"/>
        <v>0</v>
      </c>
      <c r="K522" s="37">
        <f t="shared" si="39"/>
        <v>0</v>
      </c>
    </row>
    <row r="523" spans="1:11" x14ac:dyDescent="0.2">
      <c r="A523" s="8">
        <v>43456.375</v>
      </c>
      <c r="B523" s="9">
        <v>0</v>
      </c>
      <c r="C523" s="9" t="str">
        <v>0</v>
      </c>
      <c r="D523" s="9" t="str">
        <v>0</v>
      </c>
      <c r="E523" s="18">
        <f t="shared" ref="E523:E586" si="40">IF(B523&gt;10,87500*(C523+D523),0)</f>
        <v>0</v>
      </c>
      <c r="F523" s="9">
        <v>1093.8106077486659</v>
      </c>
      <c r="G523" s="9">
        <f t="shared" ref="G523:G586" si="41">IF(OR(F523&gt;$G$8,F523&lt;$G$7),F522,F523)</f>
        <v>1093.8106077486659</v>
      </c>
      <c r="H523" s="18">
        <f t="shared" ref="H523:H586" si="42">+G523*0.85</f>
        <v>929.73901658636601</v>
      </c>
      <c r="I523" s="38">
        <f t="shared" ref="I523:I586" si="43">($E$5*E523/100)*AVERAGE($H$10,$H$729)*60*8.34/1000000</f>
        <v>0</v>
      </c>
      <c r="K523" s="37">
        <f t="shared" ref="K523:K586" si="44">IF(E523&gt;10,1,0)</f>
        <v>0</v>
      </c>
    </row>
    <row r="524" spans="1:11" x14ac:dyDescent="0.2">
      <c r="A524" s="8">
        <v>43456.416666666664</v>
      </c>
      <c r="B524" s="9">
        <v>0</v>
      </c>
      <c r="C524" s="9" t="str">
        <v>0</v>
      </c>
      <c r="D524" s="9" t="str">
        <v>0</v>
      </c>
      <c r="E524" s="18">
        <f t="shared" si="40"/>
        <v>0</v>
      </c>
      <c r="F524" s="9">
        <v>1093.3005342860029</v>
      </c>
      <c r="G524" s="9">
        <f t="shared" si="41"/>
        <v>1093.3005342860029</v>
      </c>
      <c r="H524" s="18">
        <f t="shared" si="42"/>
        <v>929.30545414310245</v>
      </c>
      <c r="I524" s="38">
        <f t="shared" si="43"/>
        <v>0</v>
      </c>
      <c r="K524" s="37">
        <f t="shared" si="44"/>
        <v>0</v>
      </c>
    </row>
    <row r="525" spans="1:11" x14ac:dyDescent="0.2">
      <c r="A525" s="8">
        <v>43456.458333333336</v>
      </c>
      <c r="B525" s="9">
        <v>0</v>
      </c>
      <c r="C525" s="9" t="str">
        <v>0</v>
      </c>
      <c r="D525" s="9" t="str">
        <v>0</v>
      </c>
      <c r="E525" s="18">
        <f t="shared" si="40"/>
        <v>0</v>
      </c>
      <c r="F525" s="9">
        <v>1092.3306332835291</v>
      </c>
      <c r="G525" s="9">
        <f t="shared" si="41"/>
        <v>1092.3306332835291</v>
      </c>
      <c r="H525" s="18">
        <f t="shared" si="42"/>
        <v>928.48103829099966</v>
      </c>
      <c r="I525" s="38">
        <f t="shared" si="43"/>
        <v>0</v>
      </c>
      <c r="K525" s="37">
        <f t="shared" si="44"/>
        <v>0</v>
      </c>
    </row>
    <row r="526" spans="1:11" x14ac:dyDescent="0.2">
      <c r="A526" s="8">
        <v>43456.5</v>
      </c>
      <c r="B526" s="9">
        <v>0</v>
      </c>
      <c r="C526" s="9" t="str">
        <v>0</v>
      </c>
      <c r="D526" s="9" t="str">
        <v>0</v>
      </c>
      <c r="E526" s="18">
        <f t="shared" si="40"/>
        <v>0</v>
      </c>
      <c r="F526" s="9">
        <v>1090.6399597219149</v>
      </c>
      <c r="G526" s="9">
        <f t="shared" si="41"/>
        <v>1090.6399597219149</v>
      </c>
      <c r="H526" s="18">
        <f t="shared" si="42"/>
        <v>927.04396576362763</v>
      </c>
      <c r="I526" s="38">
        <f t="shared" si="43"/>
        <v>0</v>
      </c>
      <c r="K526" s="37">
        <f t="shared" si="44"/>
        <v>0</v>
      </c>
    </row>
    <row r="527" spans="1:11" x14ac:dyDescent="0.2">
      <c r="A527" s="8">
        <v>43456.541666666664</v>
      </c>
      <c r="B527" s="9">
        <v>0</v>
      </c>
      <c r="C527" s="9" t="str">
        <v>0</v>
      </c>
      <c r="D527" s="9" t="str">
        <v>0</v>
      </c>
      <c r="E527" s="18">
        <f t="shared" si="40"/>
        <v>0</v>
      </c>
      <c r="F527" s="9">
        <v>1088.5685288145548</v>
      </c>
      <c r="G527" s="9">
        <f t="shared" si="41"/>
        <v>1088.5685288145548</v>
      </c>
      <c r="H527" s="18">
        <f t="shared" si="42"/>
        <v>925.28324949237162</v>
      </c>
      <c r="I527" s="38">
        <f t="shared" si="43"/>
        <v>0</v>
      </c>
      <c r="K527" s="37">
        <f t="shared" si="44"/>
        <v>0</v>
      </c>
    </row>
    <row r="528" spans="1:11" x14ac:dyDescent="0.2">
      <c r="A528" s="8">
        <v>43456.583333333336</v>
      </c>
      <c r="B528" s="9">
        <v>0</v>
      </c>
      <c r="C528" s="9" t="str">
        <v>0</v>
      </c>
      <c r="D528" s="9" t="str">
        <v>0</v>
      </c>
      <c r="E528" s="18">
        <f t="shared" si="40"/>
        <v>0</v>
      </c>
      <c r="F528" s="9">
        <v>1087.8259625598348</v>
      </c>
      <c r="G528" s="9">
        <f t="shared" si="41"/>
        <v>1087.8259625598348</v>
      </c>
      <c r="H528" s="18">
        <f t="shared" si="42"/>
        <v>924.65206817585954</v>
      </c>
      <c r="I528" s="38">
        <f t="shared" si="43"/>
        <v>0</v>
      </c>
      <c r="K528" s="37">
        <f t="shared" si="44"/>
        <v>0</v>
      </c>
    </row>
    <row r="529" spans="1:11" x14ac:dyDescent="0.2">
      <c r="A529" s="8">
        <v>43456.625</v>
      </c>
      <c r="B529" s="9">
        <v>0</v>
      </c>
      <c r="C529" s="9" t="str">
        <v>0</v>
      </c>
      <c r="D529" s="9" t="str">
        <v>0</v>
      </c>
      <c r="E529" s="18">
        <f t="shared" si="40"/>
        <v>0</v>
      </c>
      <c r="F529" s="9">
        <v>1087.0464061552047</v>
      </c>
      <c r="G529" s="9">
        <f t="shared" si="41"/>
        <v>1087.0464061552047</v>
      </c>
      <c r="H529" s="18">
        <f t="shared" si="42"/>
        <v>923.98944523192404</v>
      </c>
      <c r="I529" s="38">
        <f t="shared" si="43"/>
        <v>0</v>
      </c>
      <c r="K529" s="37">
        <f t="shared" si="44"/>
        <v>0</v>
      </c>
    </row>
    <row r="530" spans="1:11" x14ac:dyDescent="0.2">
      <c r="A530" s="8">
        <v>43456.666666666664</v>
      </c>
      <c r="B530" s="9">
        <v>0</v>
      </c>
      <c r="C530" s="9" t="str">
        <v>0</v>
      </c>
      <c r="D530" s="9" t="str">
        <v>0</v>
      </c>
      <c r="E530" s="18">
        <f t="shared" si="40"/>
        <v>0</v>
      </c>
      <c r="F530" s="9">
        <v>1086.8579816710117</v>
      </c>
      <c r="G530" s="9">
        <f t="shared" si="41"/>
        <v>1086.8579816710117</v>
      </c>
      <c r="H530" s="18">
        <f t="shared" si="42"/>
        <v>923.82928442035984</v>
      </c>
      <c r="I530" s="38">
        <f t="shared" si="43"/>
        <v>0</v>
      </c>
      <c r="K530" s="37">
        <f t="shared" si="44"/>
        <v>0</v>
      </c>
    </row>
    <row r="531" spans="1:11" x14ac:dyDescent="0.2">
      <c r="A531" s="8">
        <v>43456.708333333336</v>
      </c>
      <c r="B531" s="9">
        <v>0</v>
      </c>
      <c r="C531" s="9" t="str">
        <v>0</v>
      </c>
      <c r="D531" s="9" t="str">
        <v>0</v>
      </c>
      <c r="E531" s="18">
        <f t="shared" si="40"/>
        <v>0</v>
      </c>
      <c r="F531" s="9">
        <v>1086.1832586442126</v>
      </c>
      <c r="G531" s="9">
        <f t="shared" si="41"/>
        <v>1086.1832586442126</v>
      </c>
      <c r="H531" s="18">
        <f t="shared" si="42"/>
        <v>923.25576984758072</v>
      </c>
      <c r="I531" s="38">
        <f t="shared" si="43"/>
        <v>0</v>
      </c>
      <c r="K531" s="37">
        <f t="shared" si="44"/>
        <v>0</v>
      </c>
    </row>
    <row r="532" spans="1:11" x14ac:dyDescent="0.2">
      <c r="A532" s="8">
        <v>43456.75</v>
      </c>
      <c r="B532" s="9">
        <v>0</v>
      </c>
      <c r="C532" s="9" t="str">
        <v>0</v>
      </c>
      <c r="D532" s="9" t="str">
        <v>0</v>
      </c>
      <c r="E532" s="18">
        <f t="shared" si="40"/>
        <v>0</v>
      </c>
      <c r="F532" s="9">
        <v>1085.4096496276486</v>
      </c>
      <c r="G532" s="9">
        <f t="shared" si="41"/>
        <v>1085.4096496276486</v>
      </c>
      <c r="H532" s="18">
        <f t="shared" si="42"/>
        <v>922.59820218350126</v>
      </c>
      <c r="I532" s="38">
        <f t="shared" si="43"/>
        <v>0</v>
      </c>
      <c r="K532" s="37">
        <f t="shared" si="44"/>
        <v>0</v>
      </c>
    </row>
    <row r="533" spans="1:11" x14ac:dyDescent="0.2">
      <c r="A533" s="8">
        <v>43456.791666666664</v>
      </c>
      <c r="B533" s="9">
        <v>0</v>
      </c>
      <c r="C533" s="9" t="str">
        <v>0</v>
      </c>
      <c r="D533" s="9" t="str">
        <v>0</v>
      </c>
      <c r="E533" s="18">
        <f t="shared" si="40"/>
        <v>0</v>
      </c>
      <c r="F533" s="9">
        <v>1082.5314300661043</v>
      </c>
      <c r="G533" s="9">
        <f t="shared" si="41"/>
        <v>1082.5314300661043</v>
      </c>
      <c r="H533" s="18">
        <f t="shared" si="42"/>
        <v>920.15171555618872</v>
      </c>
      <c r="I533" s="38">
        <f t="shared" si="43"/>
        <v>0</v>
      </c>
      <c r="K533" s="37">
        <f t="shared" si="44"/>
        <v>0</v>
      </c>
    </row>
    <row r="534" spans="1:11" x14ac:dyDescent="0.2">
      <c r="A534" s="8">
        <v>43456.833333333336</v>
      </c>
      <c r="B534" s="9">
        <v>0</v>
      </c>
      <c r="C534" s="9" t="str">
        <v>0</v>
      </c>
      <c r="D534" s="9" t="str">
        <v>0</v>
      </c>
      <c r="E534" s="18">
        <f t="shared" si="40"/>
        <v>0</v>
      </c>
      <c r="F534" s="9">
        <v>1081.8801052362332</v>
      </c>
      <c r="G534" s="9">
        <f t="shared" si="41"/>
        <v>1081.8801052362332</v>
      </c>
      <c r="H534" s="18">
        <f t="shared" si="42"/>
        <v>919.59808945079828</v>
      </c>
      <c r="I534" s="38">
        <f t="shared" si="43"/>
        <v>0</v>
      </c>
      <c r="K534" s="37">
        <f t="shared" si="44"/>
        <v>0</v>
      </c>
    </row>
    <row r="535" spans="1:11" x14ac:dyDescent="0.2">
      <c r="A535" s="8">
        <v>43456.875</v>
      </c>
      <c r="B535" s="9">
        <v>0</v>
      </c>
      <c r="C535" s="9" t="str">
        <v>0</v>
      </c>
      <c r="D535" s="9" t="str">
        <v>0</v>
      </c>
      <c r="E535" s="18">
        <f t="shared" si="40"/>
        <v>0</v>
      </c>
      <c r="F535" s="9">
        <v>1079.5039816645201</v>
      </c>
      <c r="G535" s="9">
        <f t="shared" si="41"/>
        <v>1079.5039816645201</v>
      </c>
      <c r="H535" s="18">
        <f t="shared" si="42"/>
        <v>917.57838441484205</v>
      </c>
      <c r="I535" s="38">
        <f t="shared" si="43"/>
        <v>0</v>
      </c>
      <c r="K535" s="37">
        <f t="shared" si="44"/>
        <v>0</v>
      </c>
    </row>
    <row r="536" spans="1:11" x14ac:dyDescent="0.2">
      <c r="A536" s="8">
        <v>43456.916666666664</v>
      </c>
      <c r="B536" s="9">
        <v>0</v>
      </c>
      <c r="C536" s="9" t="str">
        <v>0</v>
      </c>
      <c r="D536" s="9" t="str">
        <v>0</v>
      </c>
      <c r="E536" s="18">
        <f t="shared" si="40"/>
        <v>0</v>
      </c>
      <c r="F536" s="9">
        <v>1079.0370010420095</v>
      </c>
      <c r="G536" s="9">
        <f t="shared" si="41"/>
        <v>1079.0370010420095</v>
      </c>
      <c r="H536" s="18">
        <f t="shared" si="42"/>
        <v>917.18145088570805</v>
      </c>
      <c r="I536" s="38">
        <f t="shared" si="43"/>
        <v>0</v>
      </c>
      <c r="K536" s="37">
        <f t="shared" si="44"/>
        <v>0</v>
      </c>
    </row>
    <row r="537" spans="1:11" x14ac:dyDescent="0.2">
      <c r="A537" s="8">
        <v>43456.958333333336</v>
      </c>
      <c r="B537" s="9">
        <v>0</v>
      </c>
      <c r="C537" s="9" t="str">
        <v>0</v>
      </c>
      <c r="D537" s="9" t="str">
        <v>0</v>
      </c>
      <c r="E537" s="18">
        <f t="shared" si="40"/>
        <v>0</v>
      </c>
      <c r="F537" s="9">
        <v>1078.0027283162985</v>
      </c>
      <c r="G537" s="9">
        <f t="shared" si="41"/>
        <v>1078.0027283162985</v>
      </c>
      <c r="H537" s="18">
        <f t="shared" si="42"/>
        <v>916.30231906885376</v>
      </c>
      <c r="I537" s="38">
        <f t="shared" si="43"/>
        <v>0</v>
      </c>
      <c r="K537" s="37">
        <f t="shared" si="44"/>
        <v>0</v>
      </c>
    </row>
    <row r="538" spans="1:11" x14ac:dyDescent="0.2">
      <c r="A538" s="8">
        <v>43457</v>
      </c>
      <c r="B538" s="9">
        <v>0</v>
      </c>
      <c r="C538" s="9" t="str">
        <v>0</v>
      </c>
      <c r="D538" s="9" t="str">
        <v>0</v>
      </c>
      <c r="E538" s="18">
        <f t="shared" si="40"/>
        <v>0</v>
      </c>
      <c r="F538" s="9">
        <v>1078.1730768748916</v>
      </c>
      <c r="G538" s="9">
        <f t="shared" si="41"/>
        <v>1078.1730768748916</v>
      </c>
      <c r="H538" s="18">
        <f t="shared" si="42"/>
        <v>916.44711534365786</v>
      </c>
      <c r="I538" s="38">
        <f t="shared" si="43"/>
        <v>0</v>
      </c>
      <c r="K538" s="37">
        <f t="shared" si="44"/>
        <v>0</v>
      </c>
    </row>
    <row r="539" spans="1:11" x14ac:dyDescent="0.2">
      <c r="A539" s="8">
        <v>43457.041666666664</v>
      </c>
      <c r="B539" s="9">
        <v>0</v>
      </c>
      <c r="C539" s="9" t="str">
        <v>0</v>
      </c>
      <c r="D539" s="9" t="str">
        <v>0</v>
      </c>
      <c r="E539" s="18">
        <f t="shared" si="40"/>
        <v>0</v>
      </c>
      <c r="F539" s="9">
        <v>1077.141932122473</v>
      </c>
      <c r="G539" s="9">
        <f t="shared" si="41"/>
        <v>1077.141932122473</v>
      </c>
      <c r="H539" s="18">
        <f t="shared" si="42"/>
        <v>915.57064230410208</v>
      </c>
      <c r="I539" s="38">
        <f t="shared" si="43"/>
        <v>0</v>
      </c>
      <c r="K539" s="37">
        <f t="shared" si="44"/>
        <v>0</v>
      </c>
    </row>
    <row r="540" spans="1:11" x14ac:dyDescent="0.2">
      <c r="A540" s="8">
        <v>43457.083333333336</v>
      </c>
      <c r="B540" s="9">
        <v>0</v>
      </c>
      <c r="C540" s="9" t="str">
        <v>0</v>
      </c>
      <c r="D540" s="9" t="str">
        <v>0</v>
      </c>
      <c r="E540" s="18">
        <f t="shared" si="40"/>
        <v>0</v>
      </c>
      <c r="F540" s="9">
        <v>1075.7332718738007</v>
      </c>
      <c r="G540" s="9">
        <f t="shared" si="41"/>
        <v>1075.7332718738007</v>
      </c>
      <c r="H540" s="18">
        <f t="shared" si="42"/>
        <v>914.37328109273062</v>
      </c>
      <c r="I540" s="38">
        <f t="shared" si="43"/>
        <v>0</v>
      </c>
      <c r="K540" s="37">
        <f t="shared" si="44"/>
        <v>0</v>
      </c>
    </row>
    <row r="541" spans="1:11" x14ac:dyDescent="0.2">
      <c r="A541" s="8">
        <v>43457.125</v>
      </c>
      <c r="B541" s="9">
        <v>0</v>
      </c>
      <c r="C541" s="9" t="str">
        <v>0</v>
      </c>
      <c r="D541" s="9" t="str">
        <v>0</v>
      </c>
      <c r="E541" s="18">
        <f t="shared" si="40"/>
        <v>0</v>
      </c>
      <c r="F541" s="9">
        <v>1075.4779554506702</v>
      </c>
      <c r="G541" s="9">
        <f t="shared" si="41"/>
        <v>1075.4779554506702</v>
      </c>
      <c r="H541" s="18">
        <f t="shared" si="42"/>
        <v>914.15626213306962</v>
      </c>
      <c r="I541" s="38">
        <f t="shared" si="43"/>
        <v>0</v>
      </c>
      <c r="K541" s="37">
        <f t="shared" si="44"/>
        <v>0</v>
      </c>
    </row>
    <row r="542" spans="1:11" x14ac:dyDescent="0.2">
      <c r="A542" s="8">
        <v>43457.166666666664</v>
      </c>
      <c r="B542" s="9">
        <v>0</v>
      </c>
      <c r="C542" s="9" t="str">
        <v>0</v>
      </c>
      <c r="D542" s="9" t="str">
        <v>0</v>
      </c>
      <c r="E542" s="18">
        <f t="shared" si="40"/>
        <v>0</v>
      </c>
      <c r="F542" s="9">
        <v>1074.8570665793291</v>
      </c>
      <c r="G542" s="9">
        <f t="shared" si="41"/>
        <v>1074.8570665793291</v>
      </c>
      <c r="H542" s="18">
        <f t="shared" si="42"/>
        <v>913.62850659242963</v>
      </c>
      <c r="I542" s="38">
        <f t="shared" si="43"/>
        <v>0</v>
      </c>
      <c r="K542" s="37">
        <f t="shared" si="44"/>
        <v>0</v>
      </c>
    </row>
    <row r="543" spans="1:11" x14ac:dyDescent="0.2">
      <c r="A543" s="8">
        <v>43457.208333333336</v>
      </c>
      <c r="B543" s="9">
        <v>0</v>
      </c>
      <c r="C543" s="9" t="str">
        <v>0</v>
      </c>
      <c r="D543" s="9" t="str">
        <v>0</v>
      </c>
      <c r="E543" s="18">
        <f t="shared" si="40"/>
        <v>0</v>
      </c>
      <c r="F543" s="9">
        <v>1074.4257196079438</v>
      </c>
      <c r="G543" s="9">
        <f t="shared" si="41"/>
        <v>1074.4257196079438</v>
      </c>
      <c r="H543" s="18">
        <f t="shared" si="42"/>
        <v>913.26186166675222</v>
      </c>
      <c r="I543" s="38">
        <f t="shared" si="43"/>
        <v>0</v>
      </c>
      <c r="K543" s="37">
        <f t="shared" si="44"/>
        <v>0</v>
      </c>
    </row>
    <row r="544" spans="1:11" x14ac:dyDescent="0.2">
      <c r="A544" s="8">
        <v>43457.25</v>
      </c>
      <c r="B544" s="9">
        <v>0</v>
      </c>
      <c r="C544" s="9" t="str">
        <v>0</v>
      </c>
      <c r="D544" s="9" t="str">
        <v>0</v>
      </c>
      <c r="E544" s="18">
        <f t="shared" si="40"/>
        <v>0</v>
      </c>
      <c r="F544" s="9">
        <v>1073.3637820399827</v>
      </c>
      <c r="G544" s="9">
        <f t="shared" si="41"/>
        <v>1073.3637820399827</v>
      </c>
      <c r="H544" s="18">
        <f t="shared" si="42"/>
        <v>912.35921473398525</v>
      </c>
      <c r="I544" s="38">
        <f t="shared" si="43"/>
        <v>0</v>
      </c>
      <c r="K544" s="37">
        <f t="shared" si="44"/>
        <v>0</v>
      </c>
    </row>
    <row r="545" spans="1:11" x14ac:dyDescent="0.2">
      <c r="A545" s="8">
        <v>43457.291666666664</v>
      </c>
      <c r="B545" s="9">
        <v>0</v>
      </c>
      <c r="C545" s="9" t="str">
        <v>0</v>
      </c>
      <c r="D545" s="9" t="str">
        <v>0</v>
      </c>
      <c r="E545" s="18">
        <f t="shared" si="40"/>
        <v>0</v>
      </c>
      <c r="F545" s="9">
        <v>1073.5276768522435</v>
      </c>
      <c r="G545" s="9">
        <f t="shared" si="41"/>
        <v>1073.5276768522435</v>
      </c>
      <c r="H545" s="18">
        <f t="shared" si="42"/>
        <v>912.49852532440696</v>
      </c>
      <c r="I545" s="38">
        <f t="shared" si="43"/>
        <v>0</v>
      </c>
      <c r="K545" s="37">
        <f t="shared" si="44"/>
        <v>0</v>
      </c>
    </row>
    <row r="546" spans="1:11" x14ac:dyDescent="0.2">
      <c r="A546" s="8">
        <v>43457.333333333336</v>
      </c>
      <c r="B546" s="9">
        <v>0</v>
      </c>
      <c r="C546" s="9" t="str">
        <v>0</v>
      </c>
      <c r="D546" s="9" t="str">
        <v>0</v>
      </c>
      <c r="E546" s="18">
        <f t="shared" si="40"/>
        <v>0</v>
      </c>
      <c r="F546" s="9">
        <v>1072.8091540797873</v>
      </c>
      <c r="G546" s="9">
        <f t="shared" si="41"/>
        <v>1072.8091540797873</v>
      </c>
      <c r="H546" s="18">
        <f t="shared" si="42"/>
        <v>911.88778096781914</v>
      </c>
      <c r="I546" s="38">
        <f t="shared" si="43"/>
        <v>0</v>
      </c>
      <c r="K546" s="37">
        <f t="shared" si="44"/>
        <v>0</v>
      </c>
    </row>
    <row r="547" spans="1:11" x14ac:dyDescent="0.2">
      <c r="A547" s="8">
        <v>43457.375</v>
      </c>
      <c r="B547" s="9">
        <v>0</v>
      </c>
      <c r="C547" s="9" t="str">
        <v>0</v>
      </c>
      <c r="D547" s="9" t="str">
        <v>0</v>
      </c>
      <c r="E547" s="18">
        <f t="shared" si="40"/>
        <v>0</v>
      </c>
      <c r="F547" s="9">
        <v>1072.7391758206052</v>
      </c>
      <c r="G547" s="9">
        <f t="shared" si="41"/>
        <v>1072.7391758206052</v>
      </c>
      <c r="H547" s="18">
        <f t="shared" si="42"/>
        <v>911.82829944751438</v>
      </c>
      <c r="I547" s="38">
        <f t="shared" si="43"/>
        <v>0</v>
      </c>
      <c r="K547" s="37">
        <f t="shared" si="44"/>
        <v>0</v>
      </c>
    </row>
    <row r="548" spans="1:11" x14ac:dyDescent="0.2">
      <c r="A548" s="8">
        <v>43457.416666666664</v>
      </c>
      <c r="B548" s="9">
        <v>0</v>
      </c>
      <c r="C548" s="9" t="str">
        <v>0</v>
      </c>
      <c r="D548" s="9" t="str">
        <v>0</v>
      </c>
      <c r="E548" s="18">
        <f t="shared" si="40"/>
        <v>0</v>
      </c>
      <c r="F548" s="9">
        <v>1071.8039669287195</v>
      </c>
      <c r="G548" s="9">
        <f t="shared" si="41"/>
        <v>1071.8039669287195</v>
      </c>
      <c r="H548" s="18">
        <f t="shared" si="42"/>
        <v>911.03337188941157</v>
      </c>
      <c r="I548" s="38">
        <f t="shared" si="43"/>
        <v>0</v>
      </c>
      <c r="K548" s="37">
        <f t="shared" si="44"/>
        <v>0</v>
      </c>
    </row>
    <row r="549" spans="1:11" x14ac:dyDescent="0.2">
      <c r="A549" s="8">
        <v>43457.458333333336</v>
      </c>
      <c r="B549" s="9">
        <v>0</v>
      </c>
      <c r="C549" s="9" t="str">
        <v>0</v>
      </c>
      <c r="D549" s="9" t="str">
        <v>0</v>
      </c>
      <c r="E549" s="18">
        <f t="shared" si="40"/>
        <v>0</v>
      </c>
      <c r="F549" s="9">
        <v>1065.4955173086851</v>
      </c>
      <c r="G549" s="9">
        <f t="shared" si="41"/>
        <v>1065.4955173086851</v>
      </c>
      <c r="H549" s="18">
        <f t="shared" si="42"/>
        <v>905.67118971238233</v>
      </c>
      <c r="I549" s="38">
        <f t="shared" si="43"/>
        <v>0</v>
      </c>
      <c r="K549" s="37">
        <f t="shared" si="44"/>
        <v>0</v>
      </c>
    </row>
    <row r="550" spans="1:11" x14ac:dyDescent="0.2">
      <c r="A550" s="8">
        <v>43457.5</v>
      </c>
      <c r="B550" s="9">
        <v>0</v>
      </c>
      <c r="C550" s="9" t="str">
        <v>0</v>
      </c>
      <c r="D550" s="9" t="str">
        <v>0</v>
      </c>
      <c r="E550" s="18">
        <f t="shared" si="40"/>
        <v>0</v>
      </c>
      <c r="F550" s="9">
        <v>1069.2454896298771</v>
      </c>
      <c r="G550" s="9">
        <f t="shared" si="41"/>
        <v>1069.2454896298771</v>
      </c>
      <c r="H550" s="18">
        <f t="shared" si="42"/>
        <v>908.85866618539546</v>
      </c>
      <c r="I550" s="38">
        <f t="shared" si="43"/>
        <v>0</v>
      </c>
      <c r="K550" s="37">
        <f t="shared" si="44"/>
        <v>0</v>
      </c>
    </row>
    <row r="551" spans="1:11" x14ac:dyDescent="0.2">
      <c r="A551" s="8">
        <v>43457.541666666664</v>
      </c>
      <c r="B551" s="9">
        <v>0</v>
      </c>
      <c r="C551" s="9" t="str">
        <v>0</v>
      </c>
      <c r="D551" s="9" t="str">
        <v>0</v>
      </c>
      <c r="E551" s="18">
        <f t="shared" si="40"/>
        <v>0</v>
      </c>
      <c r="F551" s="9">
        <v>1070.2800438014838</v>
      </c>
      <c r="G551" s="9">
        <f t="shared" si="41"/>
        <v>1070.2800438014838</v>
      </c>
      <c r="H551" s="18">
        <f t="shared" si="42"/>
        <v>909.73803723126116</v>
      </c>
      <c r="I551" s="38">
        <f t="shared" si="43"/>
        <v>0</v>
      </c>
      <c r="K551" s="37">
        <f t="shared" si="44"/>
        <v>0</v>
      </c>
    </row>
    <row r="552" spans="1:11" x14ac:dyDescent="0.2">
      <c r="A552" s="8">
        <v>43457.583333333336</v>
      </c>
      <c r="B552" s="9">
        <v>0</v>
      </c>
      <c r="C552" s="9" t="str">
        <v>0</v>
      </c>
      <c r="D552" s="9" t="str">
        <v>0</v>
      </c>
      <c r="E552" s="18">
        <f t="shared" si="40"/>
        <v>0</v>
      </c>
      <c r="F552" s="9">
        <v>1071.9125157589042</v>
      </c>
      <c r="G552" s="9">
        <f t="shared" si="41"/>
        <v>1071.9125157589042</v>
      </c>
      <c r="H552" s="18">
        <f t="shared" si="42"/>
        <v>911.12563839506856</v>
      </c>
      <c r="I552" s="38">
        <f t="shared" si="43"/>
        <v>0</v>
      </c>
      <c r="K552" s="37">
        <f t="shared" si="44"/>
        <v>0</v>
      </c>
    </row>
    <row r="553" spans="1:11" x14ac:dyDescent="0.2">
      <c r="A553" s="8">
        <v>43457.625</v>
      </c>
      <c r="B553" s="9">
        <v>0</v>
      </c>
      <c r="C553" s="9" t="str">
        <v>0</v>
      </c>
      <c r="D553" s="9" t="str">
        <v>0</v>
      </c>
      <c r="E553" s="18">
        <f t="shared" si="40"/>
        <v>0</v>
      </c>
      <c r="F553" s="9">
        <v>1070.7056547481427</v>
      </c>
      <c r="G553" s="9">
        <f t="shared" si="41"/>
        <v>1070.7056547481427</v>
      </c>
      <c r="H553" s="18">
        <f t="shared" si="42"/>
        <v>910.09980653592129</v>
      </c>
      <c r="I553" s="38">
        <f t="shared" si="43"/>
        <v>0</v>
      </c>
      <c r="K553" s="37">
        <f t="shared" si="44"/>
        <v>0</v>
      </c>
    </row>
    <row r="554" spans="1:11" x14ac:dyDescent="0.2">
      <c r="A554" s="8">
        <v>43457.666666666664</v>
      </c>
      <c r="B554" s="9">
        <v>0</v>
      </c>
      <c r="C554" s="9" t="str">
        <v>0</v>
      </c>
      <c r="D554" s="9" t="str">
        <v>0</v>
      </c>
      <c r="E554" s="18">
        <f t="shared" si="40"/>
        <v>0</v>
      </c>
      <c r="F554" s="9">
        <v>1071.6877236717676</v>
      </c>
      <c r="G554" s="9">
        <f t="shared" si="41"/>
        <v>1071.6877236717676</v>
      </c>
      <c r="H554" s="18">
        <f t="shared" si="42"/>
        <v>910.93456512100238</v>
      </c>
      <c r="I554" s="38">
        <f t="shared" si="43"/>
        <v>0</v>
      </c>
      <c r="K554" s="37">
        <f t="shared" si="44"/>
        <v>0</v>
      </c>
    </row>
    <row r="555" spans="1:11" x14ac:dyDescent="0.2">
      <c r="A555" s="8">
        <v>43457.708333333336</v>
      </c>
      <c r="B555" s="9">
        <v>0</v>
      </c>
      <c r="C555" s="9" t="str">
        <v>0</v>
      </c>
      <c r="D555" s="9" t="str">
        <v>0</v>
      </c>
      <c r="E555" s="18">
        <f t="shared" si="40"/>
        <v>0</v>
      </c>
      <c r="F555" s="9">
        <v>1071.7076305567498</v>
      </c>
      <c r="G555" s="9">
        <f t="shared" si="41"/>
        <v>1071.7076305567498</v>
      </c>
      <c r="H555" s="18">
        <f t="shared" si="42"/>
        <v>910.95148597323725</v>
      </c>
      <c r="I555" s="38">
        <f t="shared" si="43"/>
        <v>0</v>
      </c>
      <c r="K555" s="37">
        <f t="shared" si="44"/>
        <v>0</v>
      </c>
    </row>
    <row r="556" spans="1:11" x14ac:dyDescent="0.2">
      <c r="A556" s="8">
        <v>43457.75</v>
      </c>
      <c r="B556" s="9">
        <v>0</v>
      </c>
      <c r="C556" s="9" t="str">
        <v>0</v>
      </c>
      <c r="D556" s="9" t="str">
        <v>0</v>
      </c>
      <c r="E556" s="18">
        <f t="shared" si="40"/>
        <v>0</v>
      </c>
      <c r="F556" s="9">
        <v>1072.4295103910906</v>
      </c>
      <c r="G556" s="9">
        <f t="shared" si="41"/>
        <v>1072.4295103910906</v>
      </c>
      <c r="H556" s="18">
        <f t="shared" si="42"/>
        <v>911.56508383242704</v>
      </c>
      <c r="I556" s="38">
        <f t="shared" si="43"/>
        <v>0</v>
      </c>
      <c r="K556" s="37">
        <f t="shared" si="44"/>
        <v>0</v>
      </c>
    </row>
    <row r="557" spans="1:11" x14ac:dyDescent="0.2">
      <c r="A557" s="8">
        <v>43457.791666666664</v>
      </c>
      <c r="B557" s="9">
        <v>0</v>
      </c>
      <c r="C557" s="9" t="str">
        <v>0</v>
      </c>
      <c r="D557" s="9" t="str">
        <v>0</v>
      </c>
      <c r="E557" s="18">
        <f t="shared" si="40"/>
        <v>0</v>
      </c>
      <c r="F557" s="9">
        <v>1071.6414485380426</v>
      </c>
      <c r="G557" s="9">
        <f t="shared" si="41"/>
        <v>1071.6414485380426</v>
      </c>
      <c r="H557" s="18">
        <f t="shared" si="42"/>
        <v>910.89523125733615</v>
      </c>
      <c r="I557" s="38">
        <f t="shared" si="43"/>
        <v>0</v>
      </c>
      <c r="K557" s="37">
        <f t="shared" si="44"/>
        <v>0</v>
      </c>
    </row>
    <row r="558" spans="1:11" x14ac:dyDescent="0.2">
      <c r="A558" s="8">
        <v>43457.833333333336</v>
      </c>
      <c r="B558" s="9">
        <v>0</v>
      </c>
      <c r="C558" s="9" t="str">
        <v>0</v>
      </c>
      <c r="D558" s="9" t="str">
        <v>0</v>
      </c>
      <c r="E558" s="18">
        <f t="shared" si="40"/>
        <v>0</v>
      </c>
      <c r="F558" s="9">
        <v>1070.7922104861095</v>
      </c>
      <c r="G558" s="9">
        <f t="shared" si="41"/>
        <v>1070.7922104861095</v>
      </c>
      <c r="H558" s="18">
        <f t="shared" si="42"/>
        <v>910.17337891319312</v>
      </c>
      <c r="I558" s="38">
        <f t="shared" si="43"/>
        <v>0</v>
      </c>
      <c r="K558" s="37">
        <f t="shared" si="44"/>
        <v>0</v>
      </c>
    </row>
    <row r="559" spans="1:11" x14ac:dyDescent="0.2">
      <c r="A559" s="8">
        <v>43457.875</v>
      </c>
      <c r="B559" s="9">
        <v>0</v>
      </c>
      <c r="C559" s="9" t="str">
        <v>0</v>
      </c>
      <c r="D559" s="9" t="str">
        <v>0</v>
      </c>
      <c r="E559" s="18">
        <f t="shared" si="40"/>
        <v>0</v>
      </c>
      <c r="F559" s="9">
        <v>1072.5653666028338</v>
      </c>
      <c r="G559" s="9">
        <f t="shared" si="41"/>
        <v>1072.5653666028338</v>
      </c>
      <c r="H559" s="18">
        <f t="shared" si="42"/>
        <v>911.68056161240872</v>
      </c>
      <c r="I559" s="38">
        <f t="shared" si="43"/>
        <v>0</v>
      </c>
      <c r="K559" s="37">
        <f t="shared" si="44"/>
        <v>0</v>
      </c>
    </row>
    <row r="560" spans="1:11" x14ac:dyDescent="0.2">
      <c r="A560" s="8">
        <v>43457.916666666664</v>
      </c>
      <c r="B560" s="9">
        <v>0</v>
      </c>
      <c r="C560" s="9" t="str">
        <v>0</v>
      </c>
      <c r="D560" s="9" t="str">
        <v>0</v>
      </c>
      <c r="E560" s="18">
        <f t="shared" si="40"/>
        <v>0</v>
      </c>
      <c r="F560" s="9">
        <v>1071.9080934985329</v>
      </c>
      <c r="G560" s="9">
        <f t="shared" si="41"/>
        <v>1071.9080934985329</v>
      </c>
      <c r="H560" s="18">
        <f t="shared" si="42"/>
        <v>911.12187947375298</v>
      </c>
      <c r="I560" s="38">
        <f t="shared" si="43"/>
        <v>0</v>
      </c>
      <c r="K560" s="37">
        <f t="shared" si="44"/>
        <v>0</v>
      </c>
    </row>
    <row r="561" spans="1:11" x14ac:dyDescent="0.2">
      <c r="A561" s="8">
        <v>43457.958333333336</v>
      </c>
      <c r="B561" s="9">
        <v>0</v>
      </c>
      <c r="C561" s="9" t="str">
        <v>0</v>
      </c>
      <c r="D561" s="9" t="str">
        <v>0</v>
      </c>
      <c r="E561" s="18">
        <f t="shared" si="40"/>
        <v>0</v>
      </c>
      <c r="F561" s="9">
        <v>1070.7413353359223</v>
      </c>
      <c r="G561" s="9">
        <f t="shared" si="41"/>
        <v>1070.7413353359223</v>
      </c>
      <c r="H561" s="18">
        <f t="shared" si="42"/>
        <v>910.13013503553384</v>
      </c>
      <c r="I561" s="38">
        <f t="shared" si="43"/>
        <v>0</v>
      </c>
      <c r="K561" s="37">
        <f t="shared" si="44"/>
        <v>0</v>
      </c>
    </row>
    <row r="562" spans="1:11" x14ac:dyDescent="0.2">
      <c r="A562" s="8">
        <v>43458</v>
      </c>
      <c r="B562" s="9">
        <v>0</v>
      </c>
      <c r="C562" s="9" t="str">
        <v>0</v>
      </c>
      <c r="D562" s="9" t="str">
        <v>0</v>
      </c>
      <c r="E562" s="18">
        <f t="shared" si="40"/>
        <v>0</v>
      </c>
      <c r="F562" s="9">
        <v>1070.0896340296956</v>
      </c>
      <c r="G562" s="9">
        <f t="shared" si="41"/>
        <v>1070.0896340296956</v>
      </c>
      <c r="H562" s="18">
        <f t="shared" si="42"/>
        <v>909.57618892524124</v>
      </c>
      <c r="I562" s="38">
        <f t="shared" si="43"/>
        <v>0</v>
      </c>
      <c r="K562" s="37">
        <f t="shared" si="44"/>
        <v>0</v>
      </c>
    </row>
    <row r="563" spans="1:11" x14ac:dyDescent="0.2">
      <c r="A563" s="8">
        <v>43458.041666666664</v>
      </c>
      <c r="B563" s="9">
        <v>0</v>
      </c>
      <c r="C563" s="9" t="str">
        <v>0</v>
      </c>
      <c r="D563" s="9" t="str">
        <v>0</v>
      </c>
      <c r="E563" s="18">
        <f t="shared" si="40"/>
        <v>0</v>
      </c>
      <c r="F563" s="9">
        <v>1070.5798233181006</v>
      </c>
      <c r="G563" s="9">
        <f t="shared" si="41"/>
        <v>1070.5798233181006</v>
      </c>
      <c r="H563" s="18">
        <f t="shared" si="42"/>
        <v>909.99284982038546</v>
      </c>
      <c r="I563" s="38">
        <f t="shared" si="43"/>
        <v>0</v>
      </c>
      <c r="K563" s="37">
        <f t="shared" si="44"/>
        <v>0</v>
      </c>
    </row>
    <row r="564" spans="1:11" x14ac:dyDescent="0.2">
      <c r="A564" s="8">
        <v>43458.083333333336</v>
      </c>
      <c r="B564" s="9">
        <v>0</v>
      </c>
      <c r="C564" s="9" t="str">
        <v>0</v>
      </c>
      <c r="D564" s="9" t="str">
        <v>0</v>
      </c>
      <c r="E564" s="18">
        <f t="shared" si="40"/>
        <v>0</v>
      </c>
      <c r="F564" s="9">
        <v>1070.8537884579691</v>
      </c>
      <c r="G564" s="9">
        <f t="shared" si="41"/>
        <v>1070.8537884579691</v>
      </c>
      <c r="H564" s="18">
        <f t="shared" si="42"/>
        <v>910.22572018927372</v>
      </c>
      <c r="I564" s="38">
        <f t="shared" si="43"/>
        <v>0</v>
      </c>
      <c r="K564" s="37">
        <f t="shared" si="44"/>
        <v>0</v>
      </c>
    </row>
    <row r="565" spans="1:11" x14ac:dyDescent="0.2">
      <c r="A565" s="8">
        <v>43458.125</v>
      </c>
      <c r="B565" s="9">
        <v>0</v>
      </c>
      <c r="C565" s="9" t="str">
        <v>0</v>
      </c>
      <c r="D565" s="9" t="str">
        <v>0</v>
      </c>
      <c r="E565" s="18">
        <f t="shared" si="40"/>
        <v>0</v>
      </c>
      <c r="F565" s="9">
        <v>1071.2412197359092</v>
      </c>
      <c r="G565" s="9">
        <f t="shared" si="41"/>
        <v>1071.2412197359092</v>
      </c>
      <c r="H565" s="18">
        <f t="shared" si="42"/>
        <v>910.55503677552281</v>
      </c>
      <c r="I565" s="38">
        <f t="shared" si="43"/>
        <v>0</v>
      </c>
      <c r="K565" s="37">
        <f t="shared" si="44"/>
        <v>0</v>
      </c>
    </row>
    <row r="566" spans="1:11" x14ac:dyDescent="0.2">
      <c r="A566" s="8">
        <v>43458.166666666664</v>
      </c>
      <c r="B566" s="9">
        <v>0</v>
      </c>
      <c r="C566" s="9" t="str">
        <v>0</v>
      </c>
      <c r="D566" s="9" t="str">
        <v>0</v>
      </c>
      <c r="E566" s="18">
        <f t="shared" si="40"/>
        <v>0</v>
      </c>
      <c r="F566" s="9">
        <v>1070.7246792408523</v>
      </c>
      <c r="G566" s="9">
        <f t="shared" si="41"/>
        <v>1070.7246792408523</v>
      </c>
      <c r="H566" s="18">
        <f t="shared" si="42"/>
        <v>910.11597735472446</v>
      </c>
      <c r="I566" s="38">
        <f t="shared" si="43"/>
        <v>0</v>
      </c>
      <c r="K566" s="37">
        <f t="shared" si="44"/>
        <v>0</v>
      </c>
    </row>
    <row r="567" spans="1:11" x14ac:dyDescent="0.2">
      <c r="A567" s="8">
        <v>43458.208333333336</v>
      </c>
      <c r="B567" s="9">
        <v>0</v>
      </c>
      <c r="C567" s="9" t="str">
        <v>0</v>
      </c>
      <c r="D567" s="9" t="str">
        <v>0</v>
      </c>
      <c r="E567" s="18">
        <f t="shared" si="40"/>
        <v>0</v>
      </c>
      <c r="F567" s="9">
        <v>1069.7244079884508</v>
      </c>
      <c r="G567" s="9">
        <f t="shared" si="41"/>
        <v>1069.7244079884508</v>
      </c>
      <c r="H567" s="18">
        <f t="shared" si="42"/>
        <v>909.26574679018313</v>
      </c>
      <c r="I567" s="38">
        <f t="shared" si="43"/>
        <v>0</v>
      </c>
      <c r="K567" s="37">
        <f t="shared" si="44"/>
        <v>0</v>
      </c>
    </row>
    <row r="568" spans="1:11" x14ac:dyDescent="0.2">
      <c r="A568" s="8">
        <v>43458.25</v>
      </c>
      <c r="B568" s="9">
        <v>0</v>
      </c>
      <c r="C568" s="9" t="str">
        <v>0</v>
      </c>
      <c r="D568" s="9" t="str">
        <v>0</v>
      </c>
      <c r="E568" s="18">
        <f t="shared" si="40"/>
        <v>0</v>
      </c>
      <c r="F568" s="9">
        <v>1069.8411766207664</v>
      </c>
      <c r="G568" s="9">
        <f t="shared" si="41"/>
        <v>1069.8411766207664</v>
      </c>
      <c r="H568" s="18">
        <f t="shared" si="42"/>
        <v>909.36500012765146</v>
      </c>
      <c r="I568" s="38">
        <f t="shared" si="43"/>
        <v>0</v>
      </c>
      <c r="K568" s="37">
        <f t="shared" si="44"/>
        <v>0</v>
      </c>
    </row>
    <row r="569" spans="1:11" x14ac:dyDescent="0.2">
      <c r="A569" s="8">
        <v>43458.291666666664</v>
      </c>
      <c r="B569" s="9">
        <v>0</v>
      </c>
      <c r="C569" s="9" t="str">
        <v>0</v>
      </c>
      <c r="D569" s="9" t="str">
        <v>0</v>
      </c>
      <c r="E569" s="18">
        <f t="shared" si="40"/>
        <v>0</v>
      </c>
      <c r="F569" s="9">
        <v>1068.6831889595551</v>
      </c>
      <c r="G569" s="9">
        <f t="shared" si="41"/>
        <v>1068.6831889595551</v>
      </c>
      <c r="H569" s="18">
        <f t="shared" si="42"/>
        <v>908.38071061562175</v>
      </c>
      <c r="I569" s="38">
        <f t="shared" si="43"/>
        <v>0</v>
      </c>
      <c r="K569" s="37">
        <f t="shared" si="44"/>
        <v>0</v>
      </c>
    </row>
    <row r="570" spans="1:11" x14ac:dyDescent="0.2">
      <c r="A570" s="8">
        <v>43458.333333333336</v>
      </c>
      <c r="B570" s="9">
        <v>0</v>
      </c>
      <c r="C570" s="9" t="str">
        <v>0</v>
      </c>
      <c r="D570" s="9" t="str">
        <v>0</v>
      </c>
      <c r="E570" s="18">
        <f t="shared" si="40"/>
        <v>0</v>
      </c>
      <c r="F570" s="9">
        <v>1068.4915156789993</v>
      </c>
      <c r="G570" s="9">
        <f t="shared" si="41"/>
        <v>1068.4915156789993</v>
      </c>
      <c r="H570" s="18">
        <f t="shared" si="42"/>
        <v>908.21778832714938</v>
      </c>
      <c r="I570" s="38">
        <f t="shared" si="43"/>
        <v>0</v>
      </c>
      <c r="K570" s="37">
        <f t="shared" si="44"/>
        <v>0</v>
      </c>
    </row>
    <row r="571" spans="1:11" x14ac:dyDescent="0.2">
      <c r="A571" s="8">
        <v>43458.375</v>
      </c>
      <c r="B571" s="9">
        <v>0</v>
      </c>
      <c r="C571" s="9" t="str">
        <v>0</v>
      </c>
      <c r="D571" s="9" t="str">
        <v>0</v>
      </c>
      <c r="E571" s="18">
        <f t="shared" si="40"/>
        <v>0</v>
      </c>
      <c r="F571" s="9">
        <v>1068.2295565090069</v>
      </c>
      <c r="G571" s="9">
        <f t="shared" si="41"/>
        <v>1068.2295565090069</v>
      </c>
      <c r="H571" s="18">
        <f t="shared" si="42"/>
        <v>907.99512303265578</v>
      </c>
      <c r="I571" s="38">
        <f t="shared" si="43"/>
        <v>0</v>
      </c>
      <c r="K571" s="37">
        <f t="shared" si="44"/>
        <v>0</v>
      </c>
    </row>
    <row r="572" spans="1:11" x14ac:dyDescent="0.2">
      <c r="A572" s="8">
        <v>43458.416666666664</v>
      </c>
      <c r="B572" s="9">
        <v>0</v>
      </c>
      <c r="C572" s="9" t="str">
        <v>0</v>
      </c>
      <c r="D572" s="9" t="str">
        <v>0</v>
      </c>
      <c r="E572" s="18">
        <f t="shared" si="40"/>
        <v>0</v>
      </c>
      <c r="F572" s="9">
        <v>1067.9449946406226</v>
      </c>
      <c r="G572" s="9">
        <f t="shared" si="41"/>
        <v>1067.9449946406226</v>
      </c>
      <c r="H572" s="18">
        <f t="shared" si="42"/>
        <v>907.75324544452917</v>
      </c>
      <c r="I572" s="38">
        <f t="shared" si="43"/>
        <v>0</v>
      </c>
      <c r="K572" s="37">
        <f t="shared" si="44"/>
        <v>0</v>
      </c>
    </row>
    <row r="573" spans="1:11" x14ac:dyDescent="0.2">
      <c r="A573" s="8">
        <v>43458.458333333336</v>
      </c>
      <c r="B573" s="9">
        <v>0</v>
      </c>
      <c r="C573" s="9" t="str">
        <v>0</v>
      </c>
      <c r="D573" s="9" t="str">
        <v>0</v>
      </c>
      <c r="E573" s="18">
        <f t="shared" si="40"/>
        <v>0</v>
      </c>
      <c r="F573" s="9">
        <v>1067.8900076155664</v>
      </c>
      <c r="G573" s="9">
        <f t="shared" si="41"/>
        <v>1067.8900076155664</v>
      </c>
      <c r="H573" s="18">
        <f t="shared" si="42"/>
        <v>907.70650647323146</v>
      </c>
      <c r="I573" s="38">
        <f t="shared" si="43"/>
        <v>0</v>
      </c>
      <c r="K573" s="37">
        <f t="shared" si="44"/>
        <v>0</v>
      </c>
    </row>
    <row r="574" spans="1:11" x14ac:dyDescent="0.2">
      <c r="A574" s="8">
        <v>43458.5</v>
      </c>
      <c r="B574" s="9">
        <v>0</v>
      </c>
      <c r="C574" s="9" t="str">
        <v>0</v>
      </c>
      <c r="D574" s="9" t="str">
        <v>0</v>
      </c>
      <c r="E574" s="18">
        <f t="shared" si="40"/>
        <v>0</v>
      </c>
      <c r="F574" s="9">
        <v>1067.5375900917702</v>
      </c>
      <c r="G574" s="9">
        <f t="shared" si="41"/>
        <v>1067.5375900917702</v>
      </c>
      <c r="H574" s="18">
        <f t="shared" si="42"/>
        <v>907.40695157800462</v>
      </c>
      <c r="I574" s="38">
        <f t="shared" si="43"/>
        <v>0</v>
      </c>
      <c r="K574" s="37">
        <f t="shared" si="44"/>
        <v>0</v>
      </c>
    </row>
    <row r="575" spans="1:11" x14ac:dyDescent="0.2">
      <c r="A575" s="8">
        <v>43458.541666666664</v>
      </c>
      <c r="B575" s="9">
        <v>0</v>
      </c>
      <c r="C575" s="9" t="str">
        <v>0</v>
      </c>
      <c r="D575" s="9" t="str">
        <v>0</v>
      </c>
      <c r="E575" s="18">
        <f t="shared" si="40"/>
        <v>0</v>
      </c>
      <c r="F575" s="9">
        <v>1065.6518546199197</v>
      </c>
      <c r="G575" s="9">
        <f t="shared" si="41"/>
        <v>1065.6518546199197</v>
      </c>
      <c r="H575" s="18">
        <f t="shared" si="42"/>
        <v>905.80407642693172</v>
      </c>
      <c r="I575" s="38">
        <f t="shared" si="43"/>
        <v>0</v>
      </c>
      <c r="K575" s="37">
        <f t="shared" si="44"/>
        <v>0</v>
      </c>
    </row>
    <row r="576" spans="1:11" x14ac:dyDescent="0.2">
      <c r="A576" s="8">
        <v>43458.583333333336</v>
      </c>
      <c r="B576" s="9">
        <v>0</v>
      </c>
      <c r="C576" s="9" t="str">
        <v>0</v>
      </c>
      <c r="D576" s="9" t="str">
        <v>0</v>
      </c>
      <c r="E576" s="18">
        <f t="shared" si="40"/>
        <v>0</v>
      </c>
      <c r="F576" s="9">
        <v>1065.5190728800635</v>
      </c>
      <c r="G576" s="9">
        <f t="shared" si="41"/>
        <v>1065.5190728800635</v>
      </c>
      <c r="H576" s="18">
        <f t="shared" si="42"/>
        <v>905.69121194805393</v>
      </c>
      <c r="I576" s="38">
        <f t="shared" si="43"/>
        <v>0</v>
      </c>
      <c r="K576" s="37">
        <f t="shared" si="44"/>
        <v>0</v>
      </c>
    </row>
    <row r="577" spans="1:11" x14ac:dyDescent="0.2">
      <c r="A577" s="8">
        <v>43458.625</v>
      </c>
      <c r="B577" s="9">
        <v>0</v>
      </c>
      <c r="C577" s="9" t="str">
        <v>0</v>
      </c>
      <c r="D577" s="9" t="str">
        <v>0</v>
      </c>
      <c r="E577" s="18">
        <f t="shared" si="40"/>
        <v>0</v>
      </c>
      <c r="F577" s="9">
        <v>1066.421501754857</v>
      </c>
      <c r="G577" s="9">
        <f t="shared" si="41"/>
        <v>1066.421501754857</v>
      </c>
      <c r="H577" s="18">
        <f t="shared" si="42"/>
        <v>906.45827649162845</v>
      </c>
      <c r="I577" s="38">
        <f t="shared" si="43"/>
        <v>0</v>
      </c>
      <c r="K577" s="37">
        <f t="shared" si="44"/>
        <v>0</v>
      </c>
    </row>
    <row r="578" spans="1:11" x14ac:dyDescent="0.2">
      <c r="A578" s="8">
        <v>43458.666666666664</v>
      </c>
      <c r="B578" s="9">
        <v>0</v>
      </c>
      <c r="C578" s="9" t="str">
        <v>0</v>
      </c>
      <c r="D578" s="9" t="str">
        <v>0</v>
      </c>
      <c r="E578" s="18">
        <f t="shared" si="40"/>
        <v>0</v>
      </c>
      <c r="F578" s="9">
        <v>1067.4315050301038</v>
      </c>
      <c r="G578" s="9">
        <f t="shared" si="41"/>
        <v>1067.4315050301038</v>
      </c>
      <c r="H578" s="18">
        <f t="shared" si="42"/>
        <v>907.31677927558826</v>
      </c>
      <c r="I578" s="38">
        <f t="shared" si="43"/>
        <v>0</v>
      </c>
      <c r="K578" s="37">
        <f t="shared" si="44"/>
        <v>0</v>
      </c>
    </row>
    <row r="579" spans="1:11" x14ac:dyDescent="0.2">
      <c r="A579" s="8">
        <v>43458.708333333336</v>
      </c>
      <c r="B579" s="9">
        <v>0</v>
      </c>
      <c r="C579" s="9" t="str">
        <v>0</v>
      </c>
      <c r="D579" s="9" t="str">
        <v>0</v>
      </c>
      <c r="E579" s="18">
        <f t="shared" si="40"/>
        <v>0</v>
      </c>
      <c r="F579" s="9">
        <v>1069.6159738143135</v>
      </c>
      <c r="G579" s="9">
        <f t="shared" si="41"/>
        <v>1069.6159738143135</v>
      </c>
      <c r="H579" s="18">
        <f t="shared" si="42"/>
        <v>909.17357774216646</v>
      </c>
      <c r="I579" s="38">
        <f t="shared" si="43"/>
        <v>0</v>
      </c>
      <c r="K579" s="37">
        <f t="shared" si="44"/>
        <v>0</v>
      </c>
    </row>
    <row r="580" spans="1:11" x14ac:dyDescent="0.2">
      <c r="A580" s="8">
        <v>43458.75</v>
      </c>
      <c r="B580" s="9">
        <v>0</v>
      </c>
      <c r="C580" s="9" t="str">
        <v>0</v>
      </c>
      <c r="D580" s="9" t="str">
        <v>0</v>
      </c>
      <c r="E580" s="18">
        <f t="shared" si="40"/>
        <v>0</v>
      </c>
      <c r="F580" s="9">
        <v>1069.6660346679669</v>
      </c>
      <c r="G580" s="9">
        <f t="shared" si="41"/>
        <v>1069.6660346679669</v>
      </c>
      <c r="H580" s="18">
        <f t="shared" si="42"/>
        <v>909.21612946777179</v>
      </c>
      <c r="I580" s="38">
        <f t="shared" si="43"/>
        <v>0</v>
      </c>
      <c r="K580" s="37">
        <f t="shared" si="44"/>
        <v>0</v>
      </c>
    </row>
    <row r="581" spans="1:11" x14ac:dyDescent="0.2">
      <c r="A581" s="8">
        <v>43458.791666666664</v>
      </c>
      <c r="B581" s="9">
        <v>0</v>
      </c>
      <c r="C581" s="9" t="str">
        <v>0</v>
      </c>
      <c r="D581" s="9" t="str">
        <v>0</v>
      </c>
      <c r="E581" s="18">
        <f t="shared" si="40"/>
        <v>0</v>
      </c>
      <c r="F581" s="9">
        <v>1071.2700641858671</v>
      </c>
      <c r="G581" s="9">
        <f t="shared" si="41"/>
        <v>1071.2700641858671</v>
      </c>
      <c r="H581" s="18">
        <f t="shared" si="42"/>
        <v>910.57955455798697</v>
      </c>
      <c r="I581" s="38">
        <f t="shared" si="43"/>
        <v>0</v>
      </c>
      <c r="K581" s="37">
        <f t="shared" si="44"/>
        <v>0</v>
      </c>
    </row>
    <row r="582" spans="1:11" x14ac:dyDescent="0.2">
      <c r="A582" s="8">
        <v>43458.833333333336</v>
      </c>
      <c r="B582" s="9">
        <v>0</v>
      </c>
      <c r="C582" s="9" t="str">
        <v>0</v>
      </c>
      <c r="D582" s="9" t="str">
        <v>0</v>
      </c>
      <c r="E582" s="18">
        <f t="shared" si="40"/>
        <v>0</v>
      </c>
      <c r="F582" s="9">
        <v>1070.4749759186086</v>
      </c>
      <c r="G582" s="9">
        <f t="shared" si="41"/>
        <v>1070.4749759186086</v>
      </c>
      <c r="H582" s="18">
        <f t="shared" si="42"/>
        <v>909.90372953081726</v>
      </c>
      <c r="I582" s="38">
        <f t="shared" si="43"/>
        <v>0</v>
      </c>
      <c r="K582" s="37">
        <f t="shared" si="44"/>
        <v>0</v>
      </c>
    </row>
    <row r="583" spans="1:11" x14ac:dyDescent="0.2">
      <c r="A583" s="8">
        <v>43458.875</v>
      </c>
      <c r="B583" s="9">
        <v>0</v>
      </c>
      <c r="C583" s="9" t="str">
        <v>0</v>
      </c>
      <c r="D583" s="9" t="str">
        <v>0</v>
      </c>
      <c r="E583" s="18">
        <f t="shared" si="40"/>
        <v>0</v>
      </c>
      <c r="F583" s="9">
        <v>1069.819814568878</v>
      </c>
      <c r="G583" s="9">
        <f t="shared" si="41"/>
        <v>1069.819814568878</v>
      </c>
      <c r="H583" s="18">
        <f t="shared" si="42"/>
        <v>909.34684238354623</v>
      </c>
      <c r="I583" s="38">
        <f t="shared" si="43"/>
        <v>0</v>
      </c>
      <c r="K583" s="37">
        <f t="shared" si="44"/>
        <v>0</v>
      </c>
    </row>
    <row r="584" spans="1:11" x14ac:dyDescent="0.2">
      <c r="A584" s="8">
        <v>43458.916666666664</v>
      </c>
      <c r="B584" s="9">
        <v>0</v>
      </c>
      <c r="C584" s="9" t="str">
        <v>0</v>
      </c>
      <c r="D584" s="9" t="str">
        <v>0</v>
      </c>
      <c r="E584" s="18">
        <f t="shared" si="40"/>
        <v>0</v>
      </c>
      <c r="F584" s="9">
        <v>1068.2720439016052</v>
      </c>
      <c r="G584" s="9">
        <f t="shared" si="41"/>
        <v>1068.2720439016052</v>
      </c>
      <c r="H584" s="18">
        <f t="shared" si="42"/>
        <v>908.03123731636447</v>
      </c>
      <c r="I584" s="38">
        <f t="shared" si="43"/>
        <v>0</v>
      </c>
      <c r="K584" s="37">
        <f t="shared" si="44"/>
        <v>0</v>
      </c>
    </row>
    <row r="585" spans="1:11" x14ac:dyDescent="0.2">
      <c r="A585" s="8">
        <v>43458.958333333336</v>
      </c>
      <c r="B585" s="9">
        <v>0</v>
      </c>
      <c r="C585" s="9" t="str">
        <v>0</v>
      </c>
      <c r="D585" s="9" t="str">
        <v>0</v>
      </c>
      <c r="E585" s="18">
        <f t="shared" si="40"/>
        <v>0</v>
      </c>
      <c r="F585" s="9">
        <v>1069.0420438224999</v>
      </c>
      <c r="G585" s="9">
        <f t="shared" si="41"/>
        <v>1069.0420438224999</v>
      </c>
      <c r="H585" s="18">
        <f t="shared" si="42"/>
        <v>908.68573724912483</v>
      </c>
      <c r="I585" s="38">
        <f t="shared" si="43"/>
        <v>0</v>
      </c>
      <c r="K585" s="37">
        <f t="shared" si="44"/>
        <v>0</v>
      </c>
    </row>
    <row r="586" spans="1:11" x14ac:dyDescent="0.2">
      <c r="A586" s="8">
        <v>43459</v>
      </c>
      <c r="B586" s="9">
        <v>0</v>
      </c>
      <c r="C586" s="9" t="str">
        <v>0</v>
      </c>
      <c r="D586" s="9" t="str">
        <v>0</v>
      </c>
      <c r="E586" s="18">
        <f t="shared" si="40"/>
        <v>0</v>
      </c>
      <c r="F586" s="9">
        <v>1068.2147537181941</v>
      </c>
      <c r="G586" s="9">
        <f t="shared" si="41"/>
        <v>1068.2147537181941</v>
      </c>
      <c r="H586" s="18">
        <f t="shared" si="42"/>
        <v>907.98254066046491</v>
      </c>
      <c r="I586" s="38">
        <f t="shared" si="43"/>
        <v>0</v>
      </c>
      <c r="K586" s="37">
        <f t="shared" si="44"/>
        <v>0</v>
      </c>
    </row>
    <row r="587" spans="1:11" x14ac:dyDescent="0.2">
      <c r="A587" s="8">
        <v>43459.041666666664</v>
      </c>
      <c r="B587" s="9">
        <v>0</v>
      </c>
      <c r="C587" s="9" t="str">
        <v>0</v>
      </c>
      <c r="D587" s="9" t="str">
        <v>0</v>
      </c>
      <c r="E587" s="18">
        <f t="shared" ref="E587:E650" si="45">IF(B587&gt;10,87500*(C587+D587),0)</f>
        <v>0</v>
      </c>
      <c r="F587" s="9">
        <v>1067.2473343824906</v>
      </c>
      <c r="G587" s="9">
        <f t="shared" ref="G587:G650" si="46">IF(OR(F587&gt;$G$8,F587&lt;$G$7),F586,F587)</f>
        <v>1067.2473343824906</v>
      </c>
      <c r="H587" s="18">
        <f t="shared" ref="H587:H650" si="47">+G587*0.85</f>
        <v>907.16023422511705</v>
      </c>
      <c r="I587" s="38">
        <f t="shared" ref="I587:I650" si="48">($E$5*E587/100)*AVERAGE($H$10,$H$729)*60*8.34/1000000</f>
        <v>0</v>
      </c>
      <c r="K587" s="37">
        <f t="shared" ref="K587:K650" si="49">IF(E587&gt;10,1,0)</f>
        <v>0</v>
      </c>
    </row>
    <row r="588" spans="1:11" x14ac:dyDescent="0.2">
      <c r="A588" s="8">
        <v>43459.083333333336</v>
      </c>
      <c r="B588" s="9">
        <v>0</v>
      </c>
      <c r="C588" s="9" t="str">
        <v>0</v>
      </c>
      <c r="D588" s="9" t="str">
        <v>0</v>
      </c>
      <c r="E588" s="18">
        <f t="shared" si="45"/>
        <v>0</v>
      </c>
      <c r="F588" s="9">
        <v>1066.5798146081236</v>
      </c>
      <c r="G588" s="9">
        <f t="shared" si="46"/>
        <v>1066.5798146081236</v>
      </c>
      <c r="H588" s="18">
        <f t="shared" si="47"/>
        <v>906.592842416905</v>
      </c>
      <c r="I588" s="38">
        <f t="shared" si="48"/>
        <v>0</v>
      </c>
      <c r="K588" s="37">
        <f t="shared" si="49"/>
        <v>0</v>
      </c>
    </row>
    <row r="589" spans="1:11" x14ac:dyDescent="0.2">
      <c r="A589" s="8">
        <v>43459.125</v>
      </c>
      <c r="B589" s="9">
        <v>0</v>
      </c>
      <c r="C589" s="9" t="str">
        <v>0</v>
      </c>
      <c r="D589" s="9" t="str">
        <v>0</v>
      </c>
      <c r="E589" s="18">
        <f t="shared" si="45"/>
        <v>0</v>
      </c>
      <c r="F589" s="9">
        <v>1066.8620554042107</v>
      </c>
      <c r="G589" s="9">
        <f t="shared" si="46"/>
        <v>1066.8620554042107</v>
      </c>
      <c r="H589" s="18">
        <f t="shared" si="47"/>
        <v>906.83274709357897</v>
      </c>
      <c r="I589" s="38">
        <f t="shared" si="48"/>
        <v>0</v>
      </c>
      <c r="K589" s="37">
        <f t="shared" si="49"/>
        <v>0</v>
      </c>
    </row>
    <row r="590" spans="1:11" x14ac:dyDescent="0.2">
      <c r="A590" s="8">
        <v>43459.166666666664</v>
      </c>
      <c r="B590" s="9">
        <v>0</v>
      </c>
      <c r="C590" s="9" t="str">
        <v>0</v>
      </c>
      <c r="D590" s="9" t="str">
        <v>0</v>
      </c>
      <c r="E590" s="18">
        <f t="shared" si="45"/>
        <v>0</v>
      </c>
      <c r="F590" s="9">
        <v>1066.4533143986762</v>
      </c>
      <c r="G590" s="9">
        <f t="shared" si="46"/>
        <v>1066.4533143986762</v>
      </c>
      <c r="H590" s="18">
        <f t="shared" si="47"/>
        <v>906.4853172388747</v>
      </c>
      <c r="I590" s="38">
        <f t="shared" si="48"/>
        <v>0</v>
      </c>
      <c r="K590" s="37">
        <f t="shared" si="49"/>
        <v>0</v>
      </c>
    </row>
    <row r="591" spans="1:11" x14ac:dyDescent="0.2">
      <c r="A591" s="8">
        <v>43459.208333333336</v>
      </c>
      <c r="B591" s="9">
        <v>0</v>
      </c>
      <c r="C591" s="9" t="str">
        <v>0</v>
      </c>
      <c r="D591" s="9" t="str">
        <v>0</v>
      </c>
      <c r="E591" s="18">
        <f t="shared" si="45"/>
        <v>0</v>
      </c>
      <c r="F591" s="9">
        <v>1065.4214701411252</v>
      </c>
      <c r="G591" s="9">
        <f t="shared" si="46"/>
        <v>1065.4214701411252</v>
      </c>
      <c r="H591" s="18">
        <f t="shared" si="47"/>
        <v>905.60824961995638</v>
      </c>
      <c r="I591" s="38">
        <f t="shared" si="48"/>
        <v>0</v>
      </c>
      <c r="K591" s="37">
        <f t="shared" si="49"/>
        <v>0</v>
      </c>
    </row>
    <row r="592" spans="1:11" x14ac:dyDescent="0.2">
      <c r="A592" s="8">
        <v>43459.25</v>
      </c>
      <c r="B592" s="9">
        <v>0</v>
      </c>
      <c r="C592" s="9" t="str">
        <v>0</v>
      </c>
      <c r="D592" s="9" t="str">
        <v>0</v>
      </c>
      <c r="E592" s="18">
        <f t="shared" si="45"/>
        <v>0</v>
      </c>
      <c r="F592" s="9">
        <v>1065.0901462192414</v>
      </c>
      <c r="G592" s="9">
        <f t="shared" si="46"/>
        <v>1065.0901462192414</v>
      </c>
      <c r="H592" s="18">
        <f t="shared" si="47"/>
        <v>905.32662428635524</v>
      </c>
      <c r="I592" s="38">
        <f t="shared" si="48"/>
        <v>0</v>
      </c>
      <c r="K592" s="37">
        <f t="shared" si="49"/>
        <v>0</v>
      </c>
    </row>
    <row r="593" spans="1:11" x14ac:dyDescent="0.2">
      <c r="A593" s="8">
        <v>43459.291666666664</v>
      </c>
      <c r="B593" s="9">
        <v>0</v>
      </c>
      <c r="C593" s="9" t="str">
        <v>0</v>
      </c>
      <c r="D593" s="9" t="str">
        <v>0</v>
      </c>
      <c r="E593" s="18">
        <f t="shared" si="45"/>
        <v>0</v>
      </c>
      <c r="F593" s="9">
        <v>1061.6682665609553</v>
      </c>
      <c r="G593" s="9">
        <f t="shared" si="46"/>
        <v>1061.6682665609553</v>
      </c>
      <c r="H593" s="18">
        <f t="shared" si="47"/>
        <v>902.41802657681194</v>
      </c>
      <c r="I593" s="38">
        <f t="shared" si="48"/>
        <v>0</v>
      </c>
      <c r="K593" s="37">
        <f t="shared" si="49"/>
        <v>0</v>
      </c>
    </row>
    <row r="594" spans="1:11" x14ac:dyDescent="0.2">
      <c r="A594" s="8">
        <v>43459.333333333336</v>
      </c>
      <c r="B594" s="9">
        <v>0</v>
      </c>
      <c r="C594" s="9" t="str">
        <v>0</v>
      </c>
      <c r="D594" s="9" t="str">
        <v>0</v>
      </c>
      <c r="E594" s="18">
        <f t="shared" si="45"/>
        <v>0</v>
      </c>
      <c r="F594" s="9">
        <v>1061.8451136017607</v>
      </c>
      <c r="G594" s="9">
        <f t="shared" si="46"/>
        <v>1061.8451136017607</v>
      </c>
      <c r="H594" s="18">
        <f t="shared" si="47"/>
        <v>902.56834656149658</v>
      </c>
      <c r="I594" s="38">
        <f t="shared" si="48"/>
        <v>0</v>
      </c>
      <c r="K594" s="37">
        <f t="shared" si="49"/>
        <v>0</v>
      </c>
    </row>
    <row r="595" spans="1:11" x14ac:dyDescent="0.2">
      <c r="A595" s="8">
        <v>43459.375</v>
      </c>
      <c r="B595" s="9">
        <v>0</v>
      </c>
      <c r="C595" s="9" t="str">
        <v>0</v>
      </c>
      <c r="D595" s="9" t="str">
        <v>0</v>
      </c>
      <c r="E595" s="18">
        <f t="shared" si="45"/>
        <v>0</v>
      </c>
      <c r="F595" s="9">
        <v>1061.5145480616225</v>
      </c>
      <c r="G595" s="9">
        <f t="shared" si="46"/>
        <v>1061.5145480616225</v>
      </c>
      <c r="H595" s="18">
        <f t="shared" si="47"/>
        <v>902.28736585237903</v>
      </c>
      <c r="I595" s="38">
        <f t="shared" si="48"/>
        <v>0</v>
      </c>
      <c r="K595" s="37">
        <f t="shared" si="49"/>
        <v>0</v>
      </c>
    </row>
    <row r="596" spans="1:11" x14ac:dyDescent="0.2">
      <c r="A596" s="8">
        <v>43459.416666666664</v>
      </c>
      <c r="B596" s="9">
        <v>0</v>
      </c>
      <c r="C596" s="9" t="str">
        <v>0</v>
      </c>
      <c r="D596" s="9" t="str">
        <v>0</v>
      </c>
      <c r="E596" s="18">
        <f t="shared" si="45"/>
        <v>0</v>
      </c>
      <c r="F596" s="9">
        <v>1061.1072414908858</v>
      </c>
      <c r="G596" s="9">
        <f t="shared" si="46"/>
        <v>1061.1072414908858</v>
      </c>
      <c r="H596" s="18">
        <f t="shared" si="47"/>
        <v>901.94115526725295</v>
      </c>
      <c r="I596" s="38">
        <f t="shared" si="48"/>
        <v>0</v>
      </c>
      <c r="K596" s="37">
        <f t="shared" si="49"/>
        <v>0</v>
      </c>
    </row>
    <row r="597" spans="1:11" x14ac:dyDescent="0.2">
      <c r="A597" s="8">
        <v>43459.458333333336</v>
      </c>
      <c r="B597" s="9">
        <v>0</v>
      </c>
      <c r="C597" s="9" t="str">
        <v>0</v>
      </c>
      <c r="D597" s="9" t="str">
        <v>0</v>
      </c>
      <c r="E597" s="18">
        <f t="shared" si="45"/>
        <v>0</v>
      </c>
      <c r="F597" s="9">
        <v>1059.3117944747489</v>
      </c>
      <c r="G597" s="9">
        <f t="shared" si="46"/>
        <v>1059.3117944747489</v>
      </c>
      <c r="H597" s="18">
        <f t="shared" si="47"/>
        <v>900.41502530353659</v>
      </c>
      <c r="I597" s="38">
        <f t="shared" si="48"/>
        <v>0</v>
      </c>
      <c r="K597" s="37">
        <f t="shared" si="49"/>
        <v>0</v>
      </c>
    </row>
    <row r="598" spans="1:11" x14ac:dyDescent="0.2">
      <c r="A598" s="8">
        <v>43459.5</v>
      </c>
      <c r="B598" s="9">
        <v>0</v>
      </c>
      <c r="C598" s="9" t="str">
        <v>0</v>
      </c>
      <c r="D598" s="9" t="str">
        <v>0</v>
      </c>
      <c r="E598" s="18">
        <f t="shared" si="45"/>
        <v>0</v>
      </c>
      <c r="F598" s="9">
        <v>1060.8142761271515</v>
      </c>
      <c r="G598" s="9">
        <f t="shared" si="46"/>
        <v>1060.8142761271515</v>
      </c>
      <c r="H598" s="18">
        <f t="shared" si="47"/>
        <v>901.69213470807881</v>
      </c>
      <c r="I598" s="38">
        <f t="shared" si="48"/>
        <v>0</v>
      </c>
      <c r="K598" s="37">
        <f t="shared" si="49"/>
        <v>0</v>
      </c>
    </row>
    <row r="599" spans="1:11" x14ac:dyDescent="0.2">
      <c r="A599" s="8">
        <v>43459.541666666664</v>
      </c>
      <c r="B599" s="9">
        <v>0</v>
      </c>
      <c r="C599" s="9" t="str">
        <v>0</v>
      </c>
      <c r="D599" s="9" t="str">
        <v>0</v>
      </c>
      <c r="E599" s="18">
        <f t="shared" si="45"/>
        <v>0</v>
      </c>
      <c r="F599" s="9">
        <v>1058.1547992081526</v>
      </c>
      <c r="G599" s="9">
        <f t="shared" si="46"/>
        <v>1058.1547992081526</v>
      </c>
      <c r="H599" s="18">
        <f t="shared" si="47"/>
        <v>899.43157932692964</v>
      </c>
      <c r="I599" s="38">
        <f t="shared" si="48"/>
        <v>0</v>
      </c>
      <c r="K599" s="37">
        <f t="shared" si="49"/>
        <v>0</v>
      </c>
    </row>
    <row r="600" spans="1:11" x14ac:dyDescent="0.2">
      <c r="A600" s="8">
        <v>43459.583333333336</v>
      </c>
      <c r="B600" s="9">
        <v>0</v>
      </c>
      <c r="C600" s="9" t="str">
        <v>0</v>
      </c>
      <c r="D600" s="9" t="str">
        <v>0</v>
      </c>
      <c r="E600" s="18">
        <f t="shared" si="45"/>
        <v>0</v>
      </c>
      <c r="F600" s="9">
        <v>1057.9115166154095</v>
      </c>
      <c r="G600" s="9">
        <f t="shared" si="46"/>
        <v>1057.9115166154095</v>
      </c>
      <c r="H600" s="18">
        <f t="shared" si="47"/>
        <v>899.22478912309805</v>
      </c>
      <c r="I600" s="38">
        <f t="shared" si="48"/>
        <v>0</v>
      </c>
      <c r="K600" s="37">
        <f t="shared" si="49"/>
        <v>0</v>
      </c>
    </row>
    <row r="601" spans="1:11" x14ac:dyDescent="0.2">
      <c r="A601" s="8">
        <v>43459.625</v>
      </c>
      <c r="B601" s="9">
        <v>0</v>
      </c>
      <c r="C601" s="9" t="str">
        <v>0</v>
      </c>
      <c r="D601" s="9" t="str">
        <v>0</v>
      </c>
      <c r="E601" s="18">
        <f t="shared" si="45"/>
        <v>0</v>
      </c>
      <c r="F601" s="9">
        <v>1057.4858910537885</v>
      </c>
      <c r="G601" s="9">
        <f t="shared" si="46"/>
        <v>1057.4858910537885</v>
      </c>
      <c r="H601" s="18">
        <f t="shared" si="47"/>
        <v>898.86300739572016</v>
      </c>
      <c r="I601" s="38">
        <f t="shared" si="48"/>
        <v>0</v>
      </c>
      <c r="K601" s="37">
        <f t="shared" si="49"/>
        <v>0</v>
      </c>
    </row>
    <row r="602" spans="1:11" x14ac:dyDescent="0.2">
      <c r="A602" s="8">
        <v>43459.666666666664</v>
      </c>
      <c r="B602" s="9">
        <v>0</v>
      </c>
      <c r="C602" s="9" t="str">
        <v>0</v>
      </c>
      <c r="D602" s="9" t="str">
        <v>0</v>
      </c>
      <c r="E602" s="18">
        <f t="shared" si="45"/>
        <v>0</v>
      </c>
      <c r="F602" s="9">
        <v>1056.9079445892737</v>
      </c>
      <c r="G602" s="9">
        <f t="shared" si="46"/>
        <v>1056.9079445892737</v>
      </c>
      <c r="H602" s="18">
        <f t="shared" si="47"/>
        <v>898.3717529008826</v>
      </c>
      <c r="I602" s="38">
        <f t="shared" si="48"/>
        <v>0</v>
      </c>
      <c r="K602" s="37">
        <f t="shared" si="49"/>
        <v>0</v>
      </c>
    </row>
    <row r="603" spans="1:11" x14ac:dyDescent="0.2">
      <c r="A603" s="8">
        <v>43459.708333333336</v>
      </c>
      <c r="B603" s="9">
        <v>0</v>
      </c>
      <c r="C603" s="9" t="str">
        <v>0</v>
      </c>
      <c r="D603" s="9" t="str">
        <v>0</v>
      </c>
      <c r="E603" s="18">
        <f t="shared" si="45"/>
        <v>0</v>
      </c>
      <c r="F603" s="9">
        <v>1058.130253996344</v>
      </c>
      <c r="G603" s="9">
        <f t="shared" si="46"/>
        <v>1058.130253996344</v>
      </c>
      <c r="H603" s="18">
        <f t="shared" si="47"/>
        <v>899.41071589689238</v>
      </c>
      <c r="I603" s="38">
        <f t="shared" si="48"/>
        <v>0</v>
      </c>
      <c r="K603" s="37">
        <f t="shared" si="49"/>
        <v>0</v>
      </c>
    </row>
    <row r="604" spans="1:11" x14ac:dyDescent="0.2">
      <c r="A604" s="8">
        <v>43459.75</v>
      </c>
      <c r="B604" s="9">
        <v>0</v>
      </c>
      <c r="C604" s="9" t="str">
        <v>0</v>
      </c>
      <c r="D604" s="9" t="str">
        <v>0</v>
      </c>
      <c r="E604" s="18">
        <f t="shared" si="45"/>
        <v>0</v>
      </c>
      <c r="F604" s="9">
        <v>1059.0563943555517</v>
      </c>
      <c r="G604" s="9">
        <f t="shared" si="46"/>
        <v>1059.0563943555517</v>
      </c>
      <c r="H604" s="18">
        <f t="shared" si="47"/>
        <v>900.1979352022189</v>
      </c>
      <c r="I604" s="38">
        <f t="shared" si="48"/>
        <v>0</v>
      </c>
      <c r="K604" s="37">
        <f t="shared" si="49"/>
        <v>0</v>
      </c>
    </row>
    <row r="605" spans="1:11" x14ac:dyDescent="0.2">
      <c r="A605" s="8">
        <v>43459.791666666664</v>
      </c>
      <c r="B605" s="9">
        <v>0</v>
      </c>
      <c r="C605" s="9" t="str">
        <v>0</v>
      </c>
      <c r="D605" s="9" t="str">
        <v>0</v>
      </c>
      <c r="E605" s="18">
        <f t="shared" si="45"/>
        <v>0</v>
      </c>
      <c r="F605" s="9">
        <v>1058.2167153236658</v>
      </c>
      <c r="G605" s="9">
        <f t="shared" si="46"/>
        <v>1058.2167153236658</v>
      </c>
      <c r="H605" s="18">
        <f t="shared" si="47"/>
        <v>899.48420802511589</v>
      </c>
      <c r="I605" s="38">
        <f t="shared" si="48"/>
        <v>0</v>
      </c>
      <c r="K605" s="37">
        <f t="shared" si="49"/>
        <v>0</v>
      </c>
    </row>
    <row r="606" spans="1:11" x14ac:dyDescent="0.2">
      <c r="A606" s="8">
        <v>43459.833333333336</v>
      </c>
      <c r="B606" s="9">
        <v>0</v>
      </c>
      <c r="C606" s="9" t="str">
        <v>0</v>
      </c>
      <c r="D606" s="9" t="str">
        <v>0</v>
      </c>
      <c r="E606" s="18">
        <f t="shared" si="45"/>
        <v>0</v>
      </c>
      <c r="F606" s="9">
        <v>1058.2628055122925</v>
      </c>
      <c r="G606" s="9">
        <f t="shared" si="46"/>
        <v>1058.2628055122925</v>
      </c>
      <c r="H606" s="18">
        <f t="shared" si="47"/>
        <v>899.5233846854486</v>
      </c>
      <c r="I606" s="38">
        <f t="shared" si="48"/>
        <v>0</v>
      </c>
      <c r="K606" s="37">
        <f t="shared" si="49"/>
        <v>0</v>
      </c>
    </row>
    <row r="607" spans="1:11" x14ac:dyDescent="0.2">
      <c r="A607" s="8">
        <v>43459.875</v>
      </c>
      <c r="B607" s="9">
        <v>0</v>
      </c>
      <c r="C607" s="9" t="str">
        <v>0</v>
      </c>
      <c r="D607" s="9" t="str">
        <v>0</v>
      </c>
      <c r="E607" s="18">
        <f t="shared" si="45"/>
        <v>0</v>
      </c>
      <c r="F607" s="9">
        <v>1058.5021022884578</v>
      </c>
      <c r="G607" s="9">
        <f t="shared" si="46"/>
        <v>1058.5021022884578</v>
      </c>
      <c r="H607" s="18">
        <f t="shared" si="47"/>
        <v>899.72678694518902</v>
      </c>
      <c r="I607" s="38">
        <f t="shared" si="48"/>
        <v>0</v>
      </c>
      <c r="K607" s="37">
        <f t="shared" si="49"/>
        <v>0</v>
      </c>
    </row>
    <row r="608" spans="1:11" x14ac:dyDescent="0.2">
      <c r="A608" s="8">
        <v>43459.916666666664</v>
      </c>
      <c r="B608" s="9">
        <v>0</v>
      </c>
      <c r="C608" s="9" t="str">
        <v>0</v>
      </c>
      <c r="D608" s="9" t="str">
        <v>0</v>
      </c>
      <c r="E608" s="18">
        <f t="shared" si="45"/>
        <v>0</v>
      </c>
      <c r="F608" s="9">
        <v>1058.2484913926417</v>
      </c>
      <c r="G608" s="9">
        <f t="shared" si="46"/>
        <v>1058.2484913926417</v>
      </c>
      <c r="H608" s="18">
        <f t="shared" si="47"/>
        <v>899.51121768374537</v>
      </c>
      <c r="I608" s="38">
        <f t="shared" si="48"/>
        <v>0</v>
      </c>
      <c r="K608" s="37">
        <f t="shared" si="49"/>
        <v>0</v>
      </c>
    </row>
    <row r="609" spans="1:11" x14ac:dyDescent="0.2">
      <c r="A609" s="8">
        <v>43459.958333333336</v>
      </c>
      <c r="B609" s="9">
        <v>0</v>
      </c>
      <c r="C609" s="9" t="str">
        <v>0</v>
      </c>
      <c r="D609" s="9" t="str">
        <v>0</v>
      </c>
      <c r="E609" s="18">
        <f t="shared" si="45"/>
        <v>0</v>
      </c>
      <c r="F609" s="9">
        <v>1058.6104945677694</v>
      </c>
      <c r="G609" s="9">
        <f t="shared" si="46"/>
        <v>1058.6104945677694</v>
      </c>
      <c r="H609" s="18">
        <f t="shared" si="47"/>
        <v>899.81892038260389</v>
      </c>
      <c r="I609" s="38">
        <f t="shared" si="48"/>
        <v>0</v>
      </c>
      <c r="K609" s="37">
        <f t="shared" si="49"/>
        <v>0</v>
      </c>
    </row>
    <row r="610" spans="1:11" x14ac:dyDescent="0.2">
      <c r="A610" s="8">
        <v>43460</v>
      </c>
      <c r="B610" s="9">
        <v>0</v>
      </c>
      <c r="C610" s="9" t="str">
        <v>0</v>
      </c>
      <c r="D610" s="9" t="str">
        <v>0</v>
      </c>
      <c r="E610" s="18">
        <f t="shared" si="45"/>
        <v>0</v>
      </c>
      <c r="F610" s="9">
        <v>1058.4925885779405</v>
      </c>
      <c r="G610" s="9">
        <f t="shared" si="46"/>
        <v>1058.4925885779405</v>
      </c>
      <c r="H610" s="18">
        <f t="shared" si="47"/>
        <v>899.71870029124943</v>
      </c>
      <c r="I610" s="38">
        <f t="shared" si="48"/>
        <v>0</v>
      </c>
      <c r="K610" s="37">
        <f t="shared" si="49"/>
        <v>0</v>
      </c>
    </row>
    <row r="611" spans="1:11" x14ac:dyDescent="0.2">
      <c r="A611" s="8">
        <v>43460.041666666664</v>
      </c>
      <c r="B611" s="9">
        <v>0</v>
      </c>
      <c r="C611" s="9" t="str">
        <v>0</v>
      </c>
      <c r="D611" s="9" t="str">
        <v>0</v>
      </c>
      <c r="E611" s="18">
        <f t="shared" si="45"/>
        <v>0</v>
      </c>
      <c r="F611" s="9">
        <v>1058.1391594413403</v>
      </c>
      <c r="G611" s="9">
        <f t="shared" si="46"/>
        <v>1058.1391594413403</v>
      </c>
      <c r="H611" s="18">
        <f t="shared" si="47"/>
        <v>899.41828552513925</v>
      </c>
      <c r="I611" s="38">
        <f t="shared" si="48"/>
        <v>0</v>
      </c>
      <c r="K611" s="37">
        <f t="shared" si="49"/>
        <v>0</v>
      </c>
    </row>
    <row r="612" spans="1:11" x14ac:dyDescent="0.2">
      <c r="A612" s="8">
        <v>43460.083333333336</v>
      </c>
      <c r="B612" s="9">
        <v>0</v>
      </c>
      <c r="C612" s="9" t="str">
        <v>0</v>
      </c>
      <c r="D612" s="9" t="str">
        <v>0</v>
      </c>
      <c r="E612" s="18">
        <f t="shared" si="45"/>
        <v>0</v>
      </c>
      <c r="F612" s="9">
        <v>1058.3501280649932</v>
      </c>
      <c r="G612" s="9">
        <f t="shared" si="46"/>
        <v>1058.3501280649932</v>
      </c>
      <c r="H612" s="18">
        <f t="shared" si="47"/>
        <v>899.59760885524418</v>
      </c>
      <c r="I612" s="38">
        <f t="shared" si="48"/>
        <v>0</v>
      </c>
      <c r="K612" s="37">
        <f t="shared" si="49"/>
        <v>0</v>
      </c>
    </row>
    <row r="613" spans="1:11" x14ac:dyDescent="0.2">
      <c r="A613" s="8">
        <v>43460.125</v>
      </c>
      <c r="B613" s="9">
        <v>0</v>
      </c>
      <c r="C613" s="9" t="str">
        <v>0</v>
      </c>
      <c r="D613" s="9" t="str">
        <v>0</v>
      </c>
      <c r="E613" s="18">
        <f t="shared" si="45"/>
        <v>0</v>
      </c>
      <c r="F613" s="9">
        <v>1056.1905625416437</v>
      </c>
      <c r="G613" s="9">
        <f t="shared" si="46"/>
        <v>1056.1905625416437</v>
      </c>
      <c r="H613" s="18">
        <f t="shared" si="47"/>
        <v>897.76197816039712</v>
      </c>
      <c r="I613" s="38">
        <f t="shared" si="48"/>
        <v>0</v>
      </c>
      <c r="K613" s="37">
        <f t="shared" si="49"/>
        <v>0</v>
      </c>
    </row>
    <row r="614" spans="1:11" x14ac:dyDescent="0.2">
      <c r="A614" s="8">
        <v>43460.166666666664</v>
      </c>
      <c r="B614" s="9">
        <v>0</v>
      </c>
      <c r="C614" s="9" t="str">
        <v>0</v>
      </c>
      <c r="D614" s="9" t="str">
        <v>0</v>
      </c>
      <c r="E614" s="18">
        <f t="shared" si="45"/>
        <v>0</v>
      </c>
      <c r="F614" s="9">
        <v>1055.9232999631949</v>
      </c>
      <c r="G614" s="9">
        <f t="shared" si="46"/>
        <v>1055.9232999631949</v>
      </c>
      <c r="H614" s="18">
        <f t="shared" si="47"/>
        <v>897.53480496871566</v>
      </c>
      <c r="I614" s="38">
        <f t="shared" si="48"/>
        <v>0</v>
      </c>
      <c r="K614" s="37">
        <f t="shared" si="49"/>
        <v>0</v>
      </c>
    </row>
    <row r="615" spans="1:11" x14ac:dyDescent="0.2">
      <c r="A615" s="8">
        <v>43460.208333333336</v>
      </c>
      <c r="B615" s="9">
        <v>0</v>
      </c>
      <c r="C615" s="9" t="str">
        <v>0</v>
      </c>
      <c r="D615" s="9" t="str">
        <v>0</v>
      </c>
      <c r="E615" s="18">
        <f t="shared" si="45"/>
        <v>0</v>
      </c>
      <c r="F615" s="9">
        <v>1055.0391520456872</v>
      </c>
      <c r="G615" s="9">
        <f t="shared" si="46"/>
        <v>1055.0391520456872</v>
      </c>
      <c r="H615" s="18">
        <f t="shared" si="47"/>
        <v>896.7832792388341</v>
      </c>
      <c r="I615" s="38">
        <f t="shared" si="48"/>
        <v>0</v>
      </c>
      <c r="K615" s="37">
        <f t="shared" si="49"/>
        <v>0</v>
      </c>
    </row>
    <row r="616" spans="1:11" x14ac:dyDescent="0.2">
      <c r="A616" s="8">
        <v>43460.25</v>
      </c>
      <c r="B616" s="9">
        <v>0</v>
      </c>
      <c r="C616" s="9" t="str">
        <v>0</v>
      </c>
      <c r="D616" s="9" t="str">
        <v>0</v>
      </c>
      <c r="E616" s="18">
        <f t="shared" si="45"/>
        <v>0</v>
      </c>
      <c r="F616" s="9">
        <v>1054.2777644214175</v>
      </c>
      <c r="G616" s="9">
        <f t="shared" si="46"/>
        <v>1054.2777644214175</v>
      </c>
      <c r="H616" s="18">
        <f t="shared" si="47"/>
        <v>896.13609975820486</v>
      </c>
      <c r="I616" s="38">
        <f t="shared" si="48"/>
        <v>0</v>
      </c>
      <c r="K616" s="37">
        <f t="shared" si="49"/>
        <v>0</v>
      </c>
    </row>
    <row r="617" spans="1:11" x14ac:dyDescent="0.2">
      <c r="A617" s="8">
        <v>43460.291666666664</v>
      </c>
      <c r="B617" s="9">
        <v>0</v>
      </c>
      <c r="C617" s="9" t="str">
        <v>0</v>
      </c>
      <c r="D617" s="9" t="str">
        <v>0</v>
      </c>
      <c r="E617" s="18">
        <f t="shared" si="45"/>
        <v>0</v>
      </c>
      <c r="F617" s="9">
        <v>1052.8073210383284</v>
      </c>
      <c r="G617" s="9">
        <f t="shared" si="46"/>
        <v>1052.8073210383284</v>
      </c>
      <c r="H617" s="18">
        <f t="shared" si="47"/>
        <v>894.88622288257909</v>
      </c>
      <c r="I617" s="38">
        <f t="shared" si="48"/>
        <v>0</v>
      </c>
      <c r="K617" s="37">
        <f t="shared" si="49"/>
        <v>0</v>
      </c>
    </row>
    <row r="618" spans="1:11" x14ac:dyDescent="0.2">
      <c r="A618" s="8">
        <v>43460.333333333336</v>
      </c>
      <c r="B618" s="9">
        <v>0</v>
      </c>
      <c r="C618" s="9" t="str">
        <v>0</v>
      </c>
      <c r="D618" s="9" t="str">
        <v>0</v>
      </c>
      <c r="E618" s="18">
        <f t="shared" si="45"/>
        <v>0</v>
      </c>
      <c r="F618" s="9">
        <v>1052.4630988896836</v>
      </c>
      <c r="G618" s="9">
        <f t="shared" si="46"/>
        <v>1052.4630988896836</v>
      </c>
      <c r="H618" s="18">
        <f t="shared" si="47"/>
        <v>894.59363405623105</v>
      </c>
      <c r="I618" s="38">
        <f t="shared" si="48"/>
        <v>0</v>
      </c>
      <c r="K618" s="37">
        <f t="shared" si="49"/>
        <v>0</v>
      </c>
    </row>
    <row r="619" spans="1:11" x14ac:dyDescent="0.2">
      <c r="A619" s="8">
        <v>43460.375</v>
      </c>
      <c r="B619" s="9">
        <v>0</v>
      </c>
      <c r="C619" s="9" t="str">
        <v>0</v>
      </c>
      <c r="D619" s="9" t="str">
        <v>0</v>
      </c>
      <c r="E619" s="18">
        <f t="shared" si="45"/>
        <v>0</v>
      </c>
      <c r="F619" s="9">
        <v>1050.9886565874217</v>
      </c>
      <c r="G619" s="9">
        <f t="shared" si="46"/>
        <v>1050.9886565874217</v>
      </c>
      <c r="H619" s="18">
        <f t="shared" si="47"/>
        <v>893.34035809930845</v>
      </c>
      <c r="I619" s="38">
        <f t="shared" si="48"/>
        <v>0</v>
      </c>
      <c r="K619" s="37">
        <f t="shared" si="49"/>
        <v>0</v>
      </c>
    </row>
    <row r="620" spans="1:11" x14ac:dyDescent="0.2">
      <c r="A620" s="8">
        <v>43460.416666666664</v>
      </c>
      <c r="B620" s="9">
        <v>0</v>
      </c>
      <c r="C620" s="9" t="str">
        <v>0</v>
      </c>
      <c r="D620" s="9" t="str">
        <v>0</v>
      </c>
      <c r="E620" s="18">
        <f t="shared" si="45"/>
        <v>0</v>
      </c>
      <c r="F620" s="9">
        <v>1051.8163705781903</v>
      </c>
      <c r="G620" s="9">
        <f t="shared" si="46"/>
        <v>1051.8163705781903</v>
      </c>
      <c r="H620" s="18">
        <f t="shared" si="47"/>
        <v>894.04391499146175</v>
      </c>
      <c r="I620" s="38">
        <f t="shared" si="48"/>
        <v>0</v>
      </c>
      <c r="K620" s="37">
        <f t="shared" si="49"/>
        <v>0</v>
      </c>
    </row>
    <row r="621" spans="1:11" x14ac:dyDescent="0.2">
      <c r="A621" s="8">
        <v>43460.458333333336</v>
      </c>
      <c r="B621" s="9">
        <v>0</v>
      </c>
      <c r="C621" s="9" t="str">
        <v>0</v>
      </c>
      <c r="D621" s="9" t="str">
        <v>0</v>
      </c>
      <c r="E621" s="18">
        <f t="shared" si="45"/>
        <v>0</v>
      </c>
      <c r="F621" s="9">
        <v>1050.5527326431245</v>
      </c>
      <c r="G621" s="9">
        <f t="shared" si="46"/>
        <v>1050.5527326431245</v>
      </c>
      <c r="H621" s="18">
        <f t="shared" si="47"/>
        <v>892.96982274665584</v>
      </c>
      <c r="I621" s="38">
        <f t="shared" si="48"/>
        <v>0</v>
      </c>
      <c r="K621" s="37">
        <f t="shared" si="49"/>
        <v>0</v>
      </c>
    </row>
    <row r="622" spans="1:11" x14ac:dyDescent="0.2">
      <c r="A622" s="8">
        <v>43460.5</v>
      </c>
      <c r="B622" s="9">
        <v>0</v>
      </c>
      <c r="C622" s="9" t="str">
        <v>0</v>
      </c>
      <c r="D622" s="9" t="str">
        <v>0</v>
      </c>
      <c r="E622" s="18">
        <f t="shared" si="45"/>
        <v>0</v>
      </c>
      <c r="F622" s="9">
        <v>1049.0933463011174</v>
      </c>
      <c r="G622" s="9">
        <f t="shared" si="46"/>
        <v>1049.0933463011174</v>
      </c>
      <c r="H622" s="18">
        <f t="shared" si="47"/>
        <v>891.72934435594982</v>
      </c>
      <c r="I622" s="38">
        <f t="shared" si="48"/>
        <v>0</v>
      </c>
      <c r="K622" s="37">
        <f t="shared" si="49"/>
        <v>0</v>
      </c>
    </row>
    <row r="623" spans="1:11" x14ac:dyDescent="0.2">
      <c r="A623" s="8">
        <v>43460.541666666664</v>
      </c>
      <c r="B623" s="9">
        <v>0</v>
      </c>
      <c r="C623" s="9" t="str">
        <v>0</v>
      </c>
      <c r="D623" s="9" t="str">
        <v>0</v>
      </c>
      <c r="E623" s="18">
        <f t="shared" si="45"/>
        <v>0</v>
      </c>
      <c r="F623" s="9">
        <v>1047.3213401589849</v>
      </c>
      <c r="G623" s="9">
        <f t="shared" si="46"/>
        <v>1047.3213401589849</v>
      </c>
      <c r="H623" s="18">
        <f t="shared" si="47"/>
        <v>890.2231391351371</v>
      </c>
      <c r="I623" s="38">
        <f t="shared" si="48"/>
        <v>0</v>
      </c>
      <c r="K623" s="37">
        <f t="shared" si="49"/>
        <v>0</v>
      </c>
    </row>
    <row r="624" spans="1:11" x14ac:dyDescent="0.2">
      <c r="A624" s="8">
        <v>43460.583333333336</v>
      </c>
      <c r="B624" s="9">
        <v>0</v>
      </c>
      <c r="C624" s="9" t="str">
        <v>0</v>
      </c>
      <c r="D624" s="9" t="str">
        <v>0</v>
      </c>
      <c r="E624" s="18">
        <f t="shared" si="45"/>
        <v>0</v>
      </c>
      <c r="F624" s="9">
        <v>1047.6813821539733</v>
      </c>
      <c r="G624" s="9">
        <f t="shared" si="46"/>
        <v>1047.6813821539733</v>
      </c>
      <c r="H624" s="18">
        <f t="shared" si="47"/>
        <v>890.52917483087731</v>
      </c>
      <c r="I624" s="38">
        <f t="shared" si="48"/>
        <v>0</v>
      </c>
      <c r="K624" s="37">
        <f t="shared" si="49"/>
        <v>0</v>
      </c>
    </row>
    <row r="625" spans="1:11" x14ac:dyDescent="0.2">
      <c r="A625" s="8">
        <v>43460.625</v>
      </c>
      <c r="B625" s="9">
        <v>0</v>
      </c>
      <c r="C625" s="9" t="str">
        <v>0</v>
      </c>
      <c r="D625" s="9" t="str">
        <v>0</v>
      </c>
      <c r="E625" s="18">
        <f t="shared" si="45"/>
        <v>0</v>
      </c>
      <c r="F625" s="9">
        <v>1047.7021932490909</v>
      </c>
      <c r="G625" s="9">
        <f t="shared" si="46"/>
        <v>1047.7021932490909</v>
      </c>
      <c r="H625" s="18">
        <f t="shared" si="47"/>
        <v>890.54686426172725</v>
      </c>
      <c r="I625" s="38">
        <f t="shared" si="48"/>
        <v>0</v>
      </c>
      <c r="K625" s="37">
        <f t="shared" si="49"/>
        <v>0</v>
      </c>
    </row>
    <row r="626" spans="1:11" x14ac:dyDescent="0.2">
      <c r="A626" s="8">
        <v>43460.666666666664</v>
      </c>
      <c r="B626" s="9">
        <v>0</v>
      </c>
      <c r="C626" s="9" t="str">
        <v>0</v>
      </c>
      <c r="D626" s="9" t="str">
        <v>0</v>
      </c>
      <c r="E626" s="18">
        <f t="shared" si="45"/>
        <v>0</v>
      </c>
      <c r="F626" s="9">
        <v>1046.5102513355373</v>
      </c>
      <c r="G626" s="9">
        <f t="shared" si="46"/>
        <v>1046.5102513355373</v>
      </c>
      <c r="H626" s="18">
        <f t="shared" si="47"/>
        <v>889.53371363520671</v>
      </c>
      <c r="I626" s="38">
        <f t="shared" si="48"/>
        <v>0</v>
      </c>
      <c r="K626" s="37">
        <f t="shared" si="49"/>
        <v>0</v>
      </c>
    </row>
    <row r="627" spans="1:11" x14ac:dyDescent="0.2">
      <c r="A627" s="8">
        <v>43460.708333333336</v>
      </c>
      <c r="B627" s="9">
        <v>0</v>
      </c>
      <c r="C627" s="9" t="str">
        <v>0</v>
      </c>
      <c r="D627" s="9" t="str">
        <v>0</v>
      </c>
      <c r="E627" s="18">
        <f t="shared" si="45"/>
        <v>0</v>
      </c>
      <c r="F627" s="9">
        <v>1047.4429663099017</v>
      </c>
      <c r="G627" s="9">
        <f t="shared" si="46"/>
        <v>1047.4429663099017</v>
      </c>
      <c r="H627" s="18">
        <f t="shared" si="47"/>
        <v>890.32652136341642</v>
      </c>
      <c r="I627" s="38">
        <f t="shared" si="48"/>
        <v>0</v>
      </c>
      <c r="K627" s="37">
        <f t="shared" si="49"/>
        <v>0</v>
      </c>
    </row>
    <row r="628" spans="1:11" x14ac:dyDescent="0.2">
      <c r="A628" s="8">
        <v>43460.75</v>
      </c>
      <c r="B628" s="9">
        <v>0</v>
      </c>
      <c r="C628" s="9" t="str">
        <v>0</v>
      </c>
      <c r="D628" s="9" t="str">
        <v>0</v>
      </c>
      <c r="E628" s="18">
        <f t="shared" si="45"/>
        <v>0</v>
      </c>
      <c r="F628" s="9">
        <v>1047.2615300660834</v>
      </c>
      <c r="G628" s="9">
        <f t="shared" si="46"/>
        <v>1047.2615300660834</v>
      </c>
      <c r="H628" s="18">
        <f t="shared" si="47"/>
        <v>890.17230055617085</v>
      </c>
      <c r="I628" s="38">
        <f t="shared" si="48"/>
        <v>0</v>
      </c>
      <c r="K628" s="37">
        <f t="shared" si="49"/>
        <v>0</v>
      </c>
    </row>
    <row r="629" spans="1:11" x14ac:dyDescent="0.2">
      <c r="A629" s="8">
        <v>43460.791666666664</v>
      </c>
      <c r="B629" s="9">
        <v>0</v>
      </c>
      <c r="C629" s="9" t="str">
        <v>0</v>
      </c>
      <c r="D629" s="9" t="str">
        <v>0</v>
      </c>
      <c r="E629" s="18">
        <f t="shared" si="45"/>
        <v>0</v>
      </c>
      <c r="F629" s="9">
        <v>1046.6174546536147</v>
      </c>
      <c r="G629" s="9">
        <f t="shared" si="46"/>
        <v>1046.6174546536147</v>
      </c>
      <c r="H629" s="18">
        <f t="shared" si="47"/>
        <v>889.62483645557245</v>
      </c>
      <c r="I629" s="38">
        <f t="shared" si="48"/>
        <v>0</v>
      </c>
      <c r="K629" s="37">
        <f t="shared" si="49"/>
        <v>0</v>
      </c>
    </row>
    <row r="630" spans="1:11" x14ac:dyDescent="0.2">
      <c r="A630" s="8">
        <v>43460.833333333336</v>
      </c>
      <c r="B630" s="9">
        <v>0</v>
      </c>
      <c r="C630" s="9" t="str">
        <v>0</v>
      </c>
      <c r="D630" s="9" t="str">
        <v>0</v>
      </c>
      <c r="E630" s="18">
        <f t="shared" si="45"/>
        <v>0</v>
      </c>
      <c r="F630" s="9">
        <v>1047.2220830335432</v>
      </c>
      <c r="G630" s="9">
        <f t="shared" si="46"/>
        <v>1047.2220830335432</v>
      </c>
      <c r="H630" s="18">
        <f t="shared" si="47"/>
        <v>890.13877057851164</v>
      </c>
      <c r="I630" s="38">
        <f t="shared" si="48"/>
        <v>0</v>
      </c>
      <c r="K630" s="37">
        <f t="shared" si="49"/>
        <v>0</v>
      </c>
    </row>
    <row r="631" spans="1:11" x14ac:dyDescent="0.2">
      <c r="A631" s="8">
        <v>43460.875</v>
      </c>
      <c r="B631" s="9">
        <v>0</v>
      </c>
      <c r="C631" s="9" t="str">
        <v>0</v>
      </c>
      <c r="D631" s="9" t="str">
        <v>0</v>
      </c>
      <c r="E631" s="18">
        <f t="shared" si="45"/>
        <v>0</v>
      </c>
      <c r="F631" s="9">
        <v>1047.0186931026376</v>
      </c>
      <c r="G631" s="9">
        <f t="shared" si="46"/>
        <v>1047.0186931026376</v>
      </c>
      <c r="H631" s="18">
        <f t="shared" si="47"/>
        <v>889.9658891372419</v>
      </c>
      <c r="I631" s="38">
        <f t="shared" si="48"/>
        <v>0</v>
      </c>
      <c r="K631" s="37">
        <f t="shared" si="49"/>
        <v>0</v>
      </c>
    </row>
    <row r="632" spans="1:11" x14ac:dyDescent="0.2">
      <c r="A632" s="8">
        <v>43460.916666666664</v>
      </c>
      <c r="B632" s="9">
        <v>0</v>
      </c>
      <c r="C632" s="9" t="str">
        <v>0</v>
      </c>
      <c r="D632" s="9" t="str">
        <v>0</v>
      </c>
      <c r="E632" s="18">
        <f t="shared" si="45"/>
        <v>0</v>
      </c>
      <c r="F632" s="9">
        <v>1048.2665790019546</v>
      </c>
      <c r="G632" s="9">
        <f t="shared" si="46"/>
        <v>1048.2665790019546</v>
      </c>
      <c r="H632" s="18">
        <f t="shared" si="47"/>
        <v>891.02659215166136</v>
      </c>
      <c r="I632" s="38">
        <f t="shared" si="48"/>
        <v>0</v>
      </c>
      <c r="K632" s="37">
        <f t="shared" si="49"/>
        <v>0</v>
      </c>
    </row>
    <row r="633" spans="1:11" x14ac:dyDescent="0.2">
      <c r="A633" s="8">
        <v>43460.958333333336</v>
      </c>
      <c r="B633" s="9">
        <v>0</v>
      </c>
      <c r="C633" s="9" t="str">
        <v>0</v>
      </c>
      <c r="D633" s="9" t="str">
        <v>0</v>
      </c>
      <c r="E633" s="18">
        <f t="shared" si="45"/>
        <v>0</v>
      </c>
      <c r="F633" s="9">
        <v>1047.3668287355706</v>
      </c>
      <c r="G633" s="9">
        <f t="shared" si="46"/>
        <v>1047.3668287355706</v>
      </c>
      <c r="H633" s="18">
        <f t="shared" si="47"/>
        <v>890.26180442523503</v>
      </c>
      <c r="I633" s="38">
        <f t="shared" si="48"/>
        <v>0</v>
      </c>
      <c r="K633" s="37">
        <f t="shared" si="49"/>
        <v>0</v>
      </c>
    </row>
    <row r="634" spans="1:11" x14ac:dyDescent="0.2">
      <c r="A634" s="8">
        <v>43461</v>
      </c>
      <c r="B634" s="9">
        <v>0</v>
      </c>
      <c r="C634" s="9" t="str">
        <v>0</v>
      </c>
      <c r="D634" s="9" t="str">
        <v>0</v>
      </c>
      <c r="E634" s="18">
        <f t="shared" si="45"/>
        <v>0</v>
      </c>
      <c r="F634" s="9">
        <v>1046.6892908635803</v>
      </c>
      <c r="G634" s="9">
        <f t="shared" si="46"/>
        <v>1046.6892908635803</v>
      </c>
      <c r="H634" s="18">
        <f t="shared" si="47"/>
        <v>889.68589723404318</v>
      </c>
      <c r="I634" s="38">
        <f t="shared" si="48"/>
        <v>0</v>
      </c>
      <c r="K634" s="37">
        <f t="shared" si="49"/>
        <v>0</v>
      </c>
    </row>
    <row r="635" spans="1:11" x14ac:dyDescent="0.2">
      <c r="A635" s="8">
        <v>43461.041666666664</v>
      </c>
      <c r="B635" s="9">
        <v>0</v>
      </c>
      <c r="C635" s="9" t="str">
        <v>0</v>
      </c>
      <c r="D635" s="9" t="str">
        <v>0</v>
      </c>
      <c r="E635" s="18">
        <f t="shared" si="45"/>
        <v>0</v>
      </c>
      <c r="F635" s="9">
        <v>1046.2671813297122</v>
      </c>
      <c r="G635" s="9">
        <f t="shared" si="46"/>
        <v>1046.2671813297122</v>
      </c>
      <c r="H635" s="18">
        <f t="shared" si="47"/>
        <v>889.32710413025541</v>
      </c>
      <c r="I635" s="38">
        <f t="shared" si="48"/>
        <v>0</v>
      </c>
      <c r="K635" s="37">
        <f t="shared" si="49"/>
        <v>0</v>
      </c>
    </row>
    <row r="636" spans="1:11" x14ac:dyDescent="0.2">
      <c r="A636" s="8">
        <v>43461.083333333336</v>
      </c>
      <c r="B636" s="9">
        <v>0</v>
      </c>
      <c r="C636" s="9" t="str">
        <v>0</v>
      </c>
      <c r="D636" s="9" t="str">
        <v>0</v>
      </c>
      <c r="E636" s="18">
        <f t="shared" si="45"/>
        <v>0</v>
      </c>
      <c r="F636" s="9">
        <v>1051.3126651379073</v>
      </c>
      <c r="G636" s="9">
        <f t="shared" si="46"/>
        <v>1051.3126651379073</v>
      </c>
      <c r="H636" s="18">
        <f t="shared" si="47"/>
        <v>893.61576536722112</v>
      </c>
      <c r="I636" s="38">
        <f t="shared" si="48"/>
        <v>0</v>
      </c>
      <c r="K636" s="37">
        <f t="shared" si="49"/>
        <v>0</v>
      </c>
    </row>
    <row r="637" spans="1:11" x14ac:dyDescent="0.2">
      <c r="A637" s="8">
        <v>43461.125</v>
      </c>
      <c r="B637" s="9">
        <v>0</v>
      </c>
      <c r="C637" s="9" t="str">
        <v>0</v>
      </c>
      <c r="D637" s="9" t="str">
        <v>0</v>
      </c>
      <c r="E637" s="18">
        <f t="shared" si="45"/>
        <v>0</v>
      </c>
      <c r="F637" s="9">
        <v>1056.5880090068379</v>
      </c>
      <c r="G637" s="9">
        <f t="shared" si="46"/>
        <v>1056.5880090068379</v>
      </c>
      <c r="H637" s="18">
        <f t="shared" si="47"/>
        <v>898.09980765581213</v>
      </c>
      <c r="I637" s="38">
        <f t="shared" si="48"/>
        <v>0</v>
      </c>
      <c r="K637" s="37">
        <f t="shared" si="49"/>
        <v>0</v>
      </c>
    </row>
    <row r="638" spans="1:11" x14ac:dyDescent="0.2">
      <c r="A638" s="8">
        <v>43461.166666666664</v>
      </c>
      <c r="B638" s="9">
        <v>0</v>
      </c>
      <c r="C638" s="9" t="str">
        <v>0</v>
      </c>
      <c r="D638" s="9" t="str">
        <v>0</v>
      </c>
      <c r="E638" s="18">
        <f t="shared" si="45"/>
        <v>0</v>
      </c>
      <c r="F638" s="9">
        <v>1054.7470044801564</v>
      </c>
      <c r="G638" s="9">
        <f t="shared" si="46"/>
        <v>1054.7470044801564</v>
      </c>
      <c r="H638" s="18">
        <f t="shared" si="47"/>
        <v>896.53495380813297</v>
      </c>
      <c r="I638" s="38">
        <f t="shared" si="48"/>
        <v>0</v>
      </c>
      <c r="K638" s="37">
        <f t="shared" si="49"/>
        <v>0</v>
      </c>
    </row>
    <row r="639" spans="1:11" x14ac:dyDescent="0.2">
      <c r="A639" s="8">
        <v>43461.208333333336</v>
      </c>
      <c r="B639" s="9">
        <v>0</v>
      </c>
      <c r="C639" s="9" t="str">
        <v>0</v>
      </c>
      <c r="D639" s="9" t="str">
        <v>0</v>
      </c>
      <c r="E639" s="18">
        <f t="shared" si="45"/>
        <v>0</v>
      </c>
      <c r="F639" s="9">
        <v>1055.5165891667962</v>
      </c>
      <c r="G639" s="9">
        <f t="shared" si="46"/>
        <v>1055.5165891667962</v>
      </c>
      <c r="H639" s="18">
        <f t="shared" si="47"/>
        <v>897.1891007917767</v>
      </c>
      <c r="I639" s="38">
        <f t="shared" si="48"/>
        <v>0</v>
      </c>
      <c r="K639" s="37">
        <f t="shared" si="49"/>
        <v>0</v>
      </c>
    </row>
    <row r="640" spans="1:11" x14ac:dyDescent="0.2">
      <c r="A640" s="8">
        <v>43461.25</v>
      </c>
      <c r="B640" s="9">
        <v>0</v>
      </c>
      <c r="C640" s="9" t="str">
        <v>0</v>
      </c>
      <c r="D640" s="9" t="str">
        <v>0</v>
      </c>
      <c r="E640" s="18">
        <f t="shared" si="45"/>
        <v>0</v>
      </c>
      <c r="F640" s="9">
        <v>1056.289304809743</v>
      </c>
      <c r="G640" s="9">
        <f t="shared" si="46"/>
        <v>1056.289304809743</v>
      </c>
      <c r="H640" s="18">
        <f t="shared" si="47"/>
        <v>897.84590908828159</v>
      </c>
      <c r="I640" s="38">
        <f t="shared" si="48"/>
        <v>0</v>
      </c>
      <c r="K640" s="37">
        <f t="shared" si="49"/>
        <v>0</v>
      </c>
    </row>
    <row r="641" spans="1:11" x14ac:dyDescent="0.2">
      <c r="A641" s="8">
        <v>43461.291666666664</v>
      </c>
      <c r="B641" s="9">
        <v>0</v>
      </c>
      <c r="C641" s="9" t="str">
        <v>0</v>
      </c>
      <c r="D641" s="9" t="str">
        <v>0</v>
      </c>
      <c r="E641" s="18">
        <f t="shared" si="45"/>
        <v>0</v>
      </c>
      <c r="F641" s="9">
        <v>1057.1206697278476</v>
      </c>
      <c r="G641" s="9">
        <f t="shared" si="46"/>
        <v>1057.1206697278476</v>
      </c>
      <c r="H641" s="18">
        <f t="shared" si="47"/>
        <v>898.55256926867048</v>
      </c>
      <c r="I641" s="38">
        <f t="shared" si="48"/>
        <v>0</v>
      </c>
      <c r="K641" s="37">
        <f t="shared" si="49"/>
        <v>0</v>
      </c>
    </row>
    <row r="642" spans="1:11" x14ac:dyDescent="0.2">
      <c r="A642" s="8">
        <v>43461.333333333336</v>
      </c>
      <c r="B642" s="9">
        <v>0</v>
      </c>
      <c r="C642" s="9" t="str">
        <v>0</v>
      </c>
      <c r="D642" s="9" t="str">
        <v>0</v>
      </c>
      <c r="E642" s="18">
        <f t="shared" si="45"/>
        <v>0</v>
      </c>
      <c r="F642" s="9">
        <v>1057.7904819237281</v>
      </c>
      <c r="G642" s="9">
        <f t="shared" si="46"/>
        <v>1057.7904819237281</v>
      </c>
      <c r="H642" s="18">
        <f t="shared" si="47"/>
        <v>899.12190963516878</v>
      </c>
      <c r="I642" s="38">
        <f t="shared" si="48"/>
        <v>0</v>
      </c>
      <c r="K642" s="37">
        <f t="shared" si="49"/>
        <v>0</v>
      </c>
    </row>
    <row r="643" spans="1:11" x14ac:dyDescent="0.2">
      <c r="A643" s="8">
        <v>43461.375</v>
      </c>
      <c r="B643" s="9">
        <v>0</v>
      </c>
      <c r="C643" s="9" t="str">
        <v>0</v>
      </c>
      <c r="D643" s="9" t="str">
        <v>0</v>
      </c>
      <c r="E643" s="18">
        <f t="shared" si="45"/>
        <v>0</v>
      </c>
      <c r="F643" s="9">
        <v>1057.3973820783062</v>
      </c>
      <c r="G643" s="9">
        <f t="shared" si="46"/>
        <v>1057.3973820783062</v>
      </c>
      <c r="H643" s="18">
        <f t="shared" si="47"/>
        <v>898.78777476656023</v>
      </c>
      <c r="I643" s="38">
        <f t="shared" si="48"/>
        <v>0</v>
      </c>
      <c r="K643" s="37">
        <f t="shared" si="49"/>
        <v>0</v>
      </c>
    </row>
    <row r="644" spans="1:11" x14ac:dyDescent="0.2">
      <c r="A644" s="8">
        <v>43461.416666666664</v>
      </c>
      <c r="B644" s="9">
        <v>0</v>
      </c>
      <c r="C644" s="9" t="str">
        <v>0</v>
      </c>
      <c r="D644" s="9" t="str">
        <v>0</v>
      </c>
      <c r="E644" s="18">
        <f t="shared" si="45"/>
        <v>0</v>
      </c>
      <c r="F644" s="9">
        <v>1045.332420273314</v>
      </c>
      <c r="G644" s="9">
        <f t="shared" si="46"/>
        <v>1045.332420273314</v>
      </c>
      <c r="H644" s="18">
        <f t="shared" si="47"/>
        <v>888.53255723231689</v>
      </c>
      <c r="I644" s="38">
        <f t="shared" si="48"/>
        <v>0</v>
      </c>
      <c r="K644" s="37">
        <f t="shared" si="49"/>
        <v>0</v>
      </c>
    </row>
    <row r="645" spans="1:11" x14ac:dyDescent="0.2">
      <c r="A645" s="8">
        <v>43461.458333333336</v>
      </c>
      <c r="B645" s="9">
        <v>0</v>
      </c>
      <c r="C645" s="9" t="str">
        <v>1</v>
      </c>
      <c r="D645" s="9" t="str">
        <v>0</v>
      </c>
      <c r="E645" s="18">
        <f t="shared" si="45"/>
        <v>0</v>
      </c>
      <c r="F645" s="9">
        <v>1031.7795213018155</v>
      </c>
      <c r="G645" s="9">
        <f t="shared" si="46"/>
        <v>1031.7795213018155</v>
      </c>
      <c r="H645" s="18">
        <f t="shared" si="47"/>
        <v>877.01259310654314</v>
      </c>
      <c r="I645" s="38">
        <f t="shared" si="48"/>
        <v>0</v>
      </c>
      <c r="K645" s="37">
        <f t="shared" si="49"/>
        <v>0</v>
      </c>
    </row>
    <row r="646" spans="1:11" x14ac:dyDescent="0.2">
      <c r="A646" s="8">
        <v>43461.5</v>
      </c>
      <c r="B646" s="9">
        <v>0</v>
      </c>
      <c r="C646" s="9" t="str">
        <v>1</v>
      </c>
      <c r="D646" s="9" t="str">
        <v>0</v>
      </c>
      <c r="E646" s="18">
        <f t="shared" si="45"/>
        <v>0</v>
      </c>
      <c r="F646" s="9">
        <v>1029.8177408787762</v>
      </c>
      <c r="G646" s="9">
        <f t="shared" si="46"/>
        <v>1029.8177408787762</v>
      </c>
      <c r="H646" s="18">
        <f t="shared" si="47"/>
        <v>875.34507974695975</v>
      </c>
      <c r="I646" s="38">
        <f t="shared" si="48"/>
        <v>0</v>
      </c>
      <c r="K646" s="37">
        <f t="shared" si="49"/>
        <v>0</v>
      </c>
    </row>
    <row r="647" spans="1:11" x14ac:dyDescent="0.2">
      <c r="A647" s="8">
        <v>43461.541666666664</v>
      </c>
      <c r="B647" s="9">
        <v>0</v>
      </c>
      <c r="C647" s="9" t="str">
        <v>1</v>
      </c>
      <c r="D647" s="9" t="str">
        <v>0</v>
      </c>
      <c r="E647" s="18">
        <f t="shared" si="45"/>
        <v>0</v>
      </c>
      <c r="F647" s="9">
        <v>1029.0904856692364</v>
      </c>
      <c r="G647" s="9">
        <f t="shared" si="46"/>
        <v>1029.0904856692364</v>
      </c>
      <c r="H647" s="18">
        <f t="shared" si="47"/>
        <v>874.72691281885091</v>
      </c>
      <c r="I647" s="38">
        <f t="shared" si="48"/>
        <v>0</v>
      </c>
      <c r="K647" s="37">
        <f t="shared" si="49"/>
        <v>0</v>
      </c>
    </row>
    <row r="648" spans="1:11" x14ac:dyDescent="0.2">
      <c r="A648" s="8">
        <v>43461.583333333336</v>
      </c>
      <c r="B648" s="9">
        <v>0</v>
      </c>
      <c r="C648" s="9" t="str">
        <v>1</v>
      </c>
      <c r="D648" s="9" t="str">
        <v>0</v>
      </c>
      <c r="E648" s="18">
        <f t="shared" si="45"/>
        <v>0</v>
      </c>
      <c r="F648" s="9">
        <v>1027.9365028357822</v>
      </c>
      <c r="G648" s="9">
        <f t="shared" si="46"/>
        <v>1027.9365028357822</v>
      </c>
      <c r="H648" s="18">
        <f t="shared" si="47"/>
        <v>873.74602741041485</v>
      </c>
      <c r="I648" s="38">
        <f t="shared" si="48"/>
        <v>0</v>
      </c>
      <c r="K648" s="37">
        <f t="shared" si="49"/>
        <v>0</v>
      </c>
    </row>
    <row r="649" spans="1:11" x14ac:dyDescent="0.2">
      <c r="A649" s="8">
        <v>43461.625</v>
      </c>
      <c r="B649" s="9">
        <v>0</v>
      </c>
      <c r="C649" s="9" t="str">
        <v>1</v>
      </c>
      <c r="D649" s="9" t="str">
        <v>1</v>
      </c>
      <c r="E649" s="18">
        <f t="shared" si="45"/>
        <v>0</v>
      </c>
      <c r="F649" s="9">
        <v>1009.5935844384837</v>
      </c>
      <c r="G649" s="9">
        <f t="shared" si="46"/>
        <v>1009.5935844384837</v>
      </c>
      <c r="H649" s="18">
        <f t="shared" si="47"/>
        <v>858.15454677271111</v>
      </c>
      <c r="I649" s="38">
        <f t="shared" si="48"/>
        <v>0</v>
      </c>
      <c r="K649" s="37">
        <f t="shared" si="49"/>
        <v>0</v>
      </c>
    </row>
    <row r="650" spans="1:11" x14ac:dyDescent="0.2">
      <c r="A650" s="8">
        <v>43461.666666666664</v>
      </c>
      <c r="B650" s="9">
        <v>0</v>
      </c>
      <c r="C650" s="9" t="str">
        <v>1</v>
      </c>
      <c r="D650" s="9" t="str">
        <v>1</v>
      </c>
      <c r="E650" s="18">
        <f t="shared" si="45"/>
        <v>0</v>
      </c>
      <c r="F650" s="9">
        <v>1016.9440579064529</v>
      </c>
      <c r="G650" s="9">
        <f t="shared" si="46"/>
        <v>1016.9440579064529</v>
      </c>
      <c r="H650" s="18">
        <f t="shared" si="47"/>
        <v>864.40244922048498</v>
      </c>
      <c r="I650" s="38">
        <f t="shared" si="48"/>
        <v>0</v>
      </c>
      <c r="K650" s="37">
        <f t="shared" si="49"/>
        <v>0</v>
      </c>
    </row>
    <row r="651" spans="1:11" x14ac:dyDescent="0.2">
      <c r="A651" s="8">
        <v>43461.708333333336</v>
      </c>
      <c r="B651" s="9">
        <v>0</v>
      </c>
      <c r="C651" s="9" t="str">
        <v>1</v>
      </c>
      <c r="D651" s="9" t="str">
        <v>1</v>
      </c>
      <c r="E651" s="18">
        <f t="shared" ref="E651:E714" si="50">IF(B651&gt;10,87500*(C651+D651),0)</f>
        <v>0</v>
      </c>
      <c r="F651" s="9">
        <v>1027.5819574411694</v>
      </c>
      <c r="G651" s="9">
        <f t="shared" ref="G651:G714" si="51">IF(OR(F651&gt;$G$8,F651&lt;$G$7),F650,F651)</f>
        <v>1027.5819574411694</v>
      </c>
      <c r="H651" s="18">
        <f t="shared" ref="H651:H714" si="52">+G651*0.85</f>
        <v>873.444663824994</v>
      </c>
      <c r="I651" s="38">
        <f t="shared" ref="I651:I714" si="53">($E$5*E651/100)*AVERAGE($H$10,$H$729)*60*8.34/1000000</f>
        <v>0</v>
      </c>
      <c r="K651" s="37">
        <f t="shared" ref="K651:K714" si="54">IF(E651&gt;10,1,0)</f>
        <v>0</v>
      </c>
    </row>
    <row r="652" spans="1:11" x14ac:dyDescent="0.2">
      <c r="A652" s="8">
        <v>43461.75</v>
      </c>
      <c r="B652" s="9">
        <v>0</v>
      </c>
      <c r="C652" s="9" t="str">
        <v>1</v>
      </c>
      <c r="D652" s="9" t="str">
        <v>1</v>
      </c>
      <c r="E652" s="18">
        <f t="shared" si="50"/>
        <v>0</v>
      </c>
      <c r="F652" s="9">
        <v>1036.8202950524751</v>
      </c>
      <c r="G652" s="9">
        <f t="shared" si="51"/>
        <v>1036.8202950524751</v>
      </c>
      <c r="H652" s="18">
        <f t="shared" si="52"/>
        <v>881.29725079460377</v>
      </c>
      <c r="I652" s="38">
        <f t="shared" si="53"/>
        <v>0</v>
      </c>
      <c r="K652" s="37">
        <f t="shared" si="54"/>
        <v>0</v>
      </c>
    </row>
    <row r="653" spans="1:11" x14ac:dyDescent="0.2">
      <c r="A653" s="8">
        <v>43461.791666666664</v>
      </c>
      <c r="B653" s="9">
        <v>0</v>
      </c>
      <c r="C653" s="9" t="str">
        <v>1</v>
      </c>
      <c r="D653" s="9" t="str">
        <v>1</v>
      </c>
      <c r="E653" s="18">
        <f t="shared" si="50"/>
        <v>0</v>
      </c>
      <c r="F653" s="9">
        <v>1042.515048855998</v>
      </c>
      <c r="G653" s="9">
        <f t="shared" si="51"/>
        <v>1042.515048855998</v>
      </c>
      <c r="H653" s="18">
        <f t="shared" si="52"/>
        <v>886.13779152759821</v>
      </c>
      <c r="I653" s="38">
        <f t="shared" si="53"/>
        <v>0</v>
      </c>
      <c r="K653" s="37">
        <f t="shared" si="54"/>
        <v>0</v>
      </c>
    </row>
    <row r="654" spans="1:11" x14ac:dyDescent="0.2">
      <c r="A654" s="8">
        <v>43461.833333333336</v>
      </c>
      <c r="B654" s="9">
        <v>0</v>
      </c>
      <c r="C654" s="9" t="str">
        <v>1</v>
      </c>
      <c r="D654" s="9" t="str">
        <v>1</v>
      </c>
      <c r="E654" s="18">
        <f t="shared" si="50"/>
        <v>0</v>
      </c>
      <c r="F654" s="9">
        <v>1047.7451941553493</v>
      </c>
      <c r="G654" s="9">
        <f t="shared" si="51"/>
        <v>1047.7451941553493</v>
      </c>
      <c r="H654" s="18">
        <f t="shared" si="52"/>
        <v>890.5834150320469</v>
      </c>
      <c r="I654" s="38">
        <f t="shared" si="53"/>
        <v>0</v>
      </c>
      <c r="K654" s="37">
        <f t="shared" si="54"/>
        <v>0</v>
      </c>
    </row>
    <row r="655" spans="1:11" x14ac:dyDescent="0.2">
      <c r="A655" s="8">
        <v>43461.875</v>
      </c>
      <c r="B655" s="9">
        <v>0</v>
      </c>
      <c r="C655" s="9" t="str">
        <v>1</v>
      </c>
      <c r="D655" s="9" t="str">
        <v>1</v>
      </c>
      <c r="E655" s="18">
        <f t="shared" si="50"/>
        <v>0</v>
      </c>
      <c r="F655" s="9">
        <v>1050.4585170488913</v>
      </c>
      <c r="G655" s="9">
        <f t="shared" si="51"/>
        <v>1050.4585170488913</v>
      </c>
      <c r="H655" s="18">
        <f t="shared" si="52"/>
        <v>892.88973949155752</v>
      </c>
      <c r="I655" s="38">
        <f t="shared" si="53"/>
        <v>0</v>
      </c>
      <c r="K655" s="37">
        <f t="shared" si="54"/>
        <v>0</v>
      </c>
    </row>
    <row r="656" spans="1:11" x14ac:dyDescent="0.2">
      <c r="A656" s="8">
        <v>43461.916666666664</v>
      </c>
      <c r="B656" s="9">
        <v>0</v>
      </c>
      <c r="C656" s="9" t="str">
        <v>1</v>
      </c>
      <c r="D656" s="9" t="str">
        <v>1</v>
      </c>
      <c r="E656" s="18">
        <f t="shared" si="50"/>
        <v>0</v>
      </c>
      <c r="F656" s="9">
        <v>1051.7859966673025</v>
      </c>
      <c r="G656" s="9">
        <f t="shared" si="51"/>
        <v>1051.7859966673025</v>
      </c>
      <c r="H656" s="18">
        <f t="shared" si="52"/>
        <v>894.01809716720709</v>
      </c>
      <c r="I656" s="38">
        <f t="shared" si="53"/>
        <v>0</v>
      </c>
      <c r="K656" s="37">
        <f t="shared" si="54"/>
        <v>0</v>
      </c>
    </row>
    <row r="657" spans="1:11" x14ac:dyDescent="0.2">
      <c r="A657" s="8">
        <v>43461.958333333336</v>
      </c>
      <c r="B657" s="9">
        <v>0</v>
      </c>
      <c r="C657" s="9" t="str">
        <v>1</v>
      </c>
      <c r="D657" s="9" t="str">
        <v>1</v>
      </c>
      <c r="E657" s="18">
        <f t="shared" si="50"/>
        <v>0</v>
      </c>
      <c r="F657" s="9">
        <v>1051.8543080296595</v>
      </c>
      <c r="G657" s="9">
        <f t="shared" si="51"/>
        <v>1051.8543080296595</v>
      </c>
      <c r="H657" s="18">
        <f t="shared" si="52"/>
        <v>894.07616182521053</v>
      </c>
      <c r="I657" s="38">
        <f t="shared" si="53"/>
        <v>0</v>
      </c>
      <c r="K657" s="37">
        <f t="shared" si="54"/>
        <v>0</v>
      </c>
    </row>
    <row r="658" spans="1:11" x14ac:dyDescent="0.2">
      <c r="A658" s="8">
        <v>43462</v>
      </c>
      <c r="B658" s="9">
        <v>0</v>
      </c>
      <c r="C658" s="9" t="str">
        <v>1</v>
      </c>
      <c r="D658" s="9" t="str">
        <v>1</v>
      </c>
      <c r="E658" s="18">
        <f t="shared" si="50"/>
        <v>0</v>
      </c>
      <c r="F658" s="9">
        <v>1051.8966496868229</v>
      </c>
      <c r="G658" s="9">
        <f t="shared" si="51"/>
        <v>1051.8966496868229</v>
      </c>
      <c r="H658" s="18">
        <f t="shared" si="52"/>
        <v>894.11215223379941</v>
      </c>
      <c r="I658" s="38">
        <f t="shared" si="53"/>
        <v>0</v>
      </c>
      <c r="K658" s="37">
        <f t="shared" si="54"/>
        <v>0</v>
      </c>
    </row>
    <row r="659" spans="1:11" x14ac:dyDescent="0.2">
      <c r="A659" s="8">
        <v>43462.041666666664</v>
      </c>
      <c r="B659" s="9">
        <v>0</v>
      </c>
      <c r="C659" s="9" t="str">
        <v>1</v>
      </c>
      <c r="D659" s="9" t="str">
        <v>1</v>
      </c>
      <c r="E659" s="18">
        <f t="shared" si="50"/>
        <v>0</v>
      </c>
      <c r="F659" s="9">
        <v>1055.0803683735726</v>
      </c>
      <c r="G659" s="9">
        <f t="shared" si="51"/>
        <v>1055.0803683735726</v>
      </c>
      <c r="H659" s="18">
        <f t="shared" si="52"/>
        <v>896.81831311753672</v>
      </c>
      <c r="I659" s="38">
        <f t="shared" si="53"/>
        <v>0</v>
      </c>
      <c r="K659" s="37">
        <f t="shared" si="54"/>
        <v>0</v>
      </c>
    </row>
    <row r="660" spans="1:11" x14ac:dyDescent="0.2">
      <c r="A660" s="8">
        <v>43462.083333333336</v>
      </c>
      <c r="B660" s="9">
        <v>0.68579579539392421</v>
      </c>
      <c r="C660" s="9" t="str">
        <v>1</v>
      </c>
      <c r="D660" s="9" t="str">
        <v>1</v>
      </c>
      <c r="E660" s="18">
        <f t="shared" si="50"/>
        <v>0</v>
      </c>
      <c r="F660" s="9">
        <v>1115.8207792300116</v>
      </c>
      <c r="G660" s="9">
        <f t="shared" si="51"/>
        <v>1115.8207792300116</v>
      </c>
      <c r="H660" s="18">
        <f t="shared" si="52"/>
        <v>948.4476623455098</v>
      </c>
      <c r="I660" s="38">
        <f t="shared" si="53"/>
        <v>0</v>
      </c>
      <c r="K660" s="37">
        <f t="shared" si="54"/>
        <v>0</v>
      </c>
    </row>
    <row r="661" spans="1:11" x14ac:dyDescent="0.2">
      <c r="A661" s="8">
        <v>43462.125</v>
      </c>
      <c r="B661" s="9">
        <v>17.468317376636847</v>
      </c>
      <c r="C661" s="9" t="str">
        <v>1</v>
      </c>
      <c r="D661" s="9" t="str">
        <v>1</v>
      </c>
      <c r="E661" s="18">
        <f t="shared" si="50"/>
        <v>175000</v>
      </c>
      <c r="F661" s="9">
        <v>1140.1828338658484</v>
      </c>
      <c r="G661" s="9">
        <f t="shared" si="51"/>
        <v>1140.1828338658484</v>
      </c>
      <c r="H661" s="18">
        <f t="shared" si="52"/>
        <v>969.15540878597108</v>
      </c>
      <c r="I661" s="38">
        <f t="shared" si="53"/>
        <v>0.38751639155413248</v>
      </c>
      <c r="K661" s="37">
        <f t="shared" si="54"/>
        <v>1</v>
      </c>
    </row>
    <row r="662" spans="1:11" x14ac:dyDescent="0.2">
      <c r="A662" s="8">
        <v>43462.166666666664</v>
      </c>
      <c r="B662" s="9">
        <v>58.990607249388802</v>
      </c>
      <c r="C662" s="9" t="str">
        <v>1</v>
      </c>
      <c r="D662" s="9" t="str">
        <v>1</v>
      </c>
      <c r="E662" s="18">
        <f t="shared" si="50"/>
        <v>175000</v>
      </c>
      <c r="F662" s="9">
        <v>1142.8742578009774</v>
      </c>
      <c r="G662" s="9">
        <f t="shared" si="51"/>
        <v>1142.8742578009774</v>
      </c>
      <c r="H662" s="18">
        <f t="shared" si="52"/>
        <v>971.44311913083072</v>
      </c>
      <c r="I662" s="38">
        <f t="shared" si="53"/>
        <v>0.38751639155413248</v>
      </c>
      <c r="K662" s="37">
        <f t="shared" si="54"/>
        <v>1</v>
      </c>
    </row>
    <row r="663" spans="1:11" x14ac:dyDescent="0.2">
      <c r="A663" s="8">
        <v>43462.208333333336</v>
      </c>
      <c r="B663" s="9">
        <v>131.00055412624019</v>
      </c>
      <c r="C663" s="9" t="str">
        <v>1</v>
      </c>
      <c r="D663" s="9" t="str">
        <v>1</v>
      </c>
      <c r="E663" s="18">
        <f t="shared" si="50"/>
        <v>175000</v>
      </c>
      <c r="F663" s="9">
        <v>1141.5965769329941</v>
      </c>
      <c r="G663" s="9">
        <f t="shared" si="51"/>
        <v>1141.5965769329941</v>
      </c>
      <c r="H663" s="18">
        <f t="shared" si="52"/>
        <v>970.35709039304504</v>
      </c>
      <c r="I663" s="38">
        <f t="shared" si="53"/>
        <v>0.38751639155413248</v>
      </c>
      <c r="K663" s="37">
        <f t="shared" si="54"/>
        <v>1</v>
      </c>
    </row>
    <row r="664" spans="1:11" x14ac:dyDescent="0.2">
      <c r="A664" s="8">
        <v>43462.25</v>
      </c>
      <c r="B664" s="9">
        <v>173.14905026262949</v>
      </c>
      <c r="C664" s="9" t="str">
        <v>1</v>
      </c>
      <c r="D664" s="9" t="str">
        <v>1</v>
      </c>
      <c r="E664" s="18">
        <f t="shared" si="50"/>
        <v>175000</v>
      </c>
      <c r="F664" s="9">
        <v>1156.681121087646</v>
      </c>
      <c r="G664" s="9">
        <f t="shared" si="51"/>
        <v>1156.681121087646</v>
      </c>
      <c r="H664" s="18">
        <f t="shared" si="52"/>
        <v>983.17895292449907</v>
      </c>
      <c r="I664" s="38">
        <f t="shared" si="53"/>
        <v>0.38751639155413248</v>
      </c>
      <c r="K664" s="37">
        <f t="shared" si="54"/>
        <v>1</v>
      </c>
    </row>
    <row r="665" spans="1:11" x14ac:dyDescent="0.2">
      <c r="A665" s="8">
        <v>43462.291666666664</v>
      </c>
      <c r="B665" s="9">
        <v>174.88717651367188</v>
      </c>
      <c r="C665" s="9" t="str">
        <v>1</v>
      </c>
      <c r="D665" s="9" t="str">
        <v>1</v>
      </c>
      <c r="E665" s="18">
        <f t="shared" si="50"/>
        <v>175000</v>
      </c>
      <c r="F665" s="9">
        <v>1164.5975633722783</v>
      </c>
      <c r="G665" s="9">
        <f t="shared" si="51"/>
        <v>1164.5975633722783</v>
      </c>
      <c r="H665" s="18">
        <f t="shared" si="52"/>
        <v>989.90792886643646</v>
      </c>
      <c r="I665" s="38">
        <f t="shared" si="53"/>
        <v>0.38751639155413248</v>
      </c>
      <c r="K665" s="37">
        <f t="shared" si="54"/>
        <v>1</v>
      </c>
    </row>
    <row r="666" spans="1:11" x14ac:dyDescent="0.2">
      <c r="A666" s="8">
        <v>43462.333333333336</v>
      </c>
      <c r="B666" s="9">
        <v>174.88717651367188</v>
      </c>
      <c r="C666" s="9" t="str">
        <v>1</v>
      </c>
      <c r="D666" s="9" t="str">
        <v>1</v>
      </c>
      <c r="E666" s="18">
        <f t="shared" si="50"/>
        <v>175000</v>
      </c>
      <c r="F666" s="9">
        <v>1170.6149531088226</v>
      </c>
      <c r="G666" s="9">
        <f t="shared" si="51"/>
        <v>1170.6149531088226</v>
      </c>
      <c r="H666" s="18">
        <f t="shared" si="52"/>
        <v>995.02271014249925</v>
      </c>
      <c r="I666" s="38">
        <f t="shared" si="53"/>
        <v>0.38751639155413248</v>
      </c>
      <c r="K666" s="37">
        <f t="shared" si="54"/>
        <v>1</v>
      </c>
    </row>
    <row r="667" spans="1:11" x14ac:dyDescent="0.2">
      <c r="A667" s="8">
        <v>43462.375</v>
      </c>
      <c r="B667" s="9">
        <v>175.00340359013109</v>
      </c>
      <c r="C667" s="9" t="str">
        <v>1</v>
      </c>
      <c r="D667" s="9" t="str">
        <v>1</v>
      </c>
      <c r="E667" s="18">
        <f t="shared" si="50"/>
        <v>175000</v>
      </c>
      <c r="F667" s="9">
        <v>1179.3103630439859</v>
      </c>
      <c r="G667" s="9">
        <f t="shared" si="51"/>
        <v>1179.3103630439859</v>
      </c>
      <c r="H667" s="18">
        <f t="shared" si="52"/>
        <v>1002.4138085873881</v>
      </c>
      <c r="I667" s="38">
        <f t="shared" si="53"/>
        <v>0.38751639155413248</v>
      </c>
      <c r="K667" s="37">
        <f t="shared" si="54"/>
        <v>1</v>
      </c>
    </row>
    <row r="668" spans="1:11" x14ac:dyDescent="0.2">
      <c r="A668" s="8">
        <v>43462.416666666664</v>
      </c>
      <c r="B668" s="9">
        <v>175.92059818195179</v>
      </c>
      <c r="C668" s="9" t="str">
        <v>1</v>
      </c>
      <c r="D668" s="9" t="str">
        <v>1</v>
      </c>
      <c r="E668" s="18">
        <f t="shared" si="50"/>
        <v>175000</v>
      </c>
      <c r="F668" s="9">
        <v>1185.5712827013112</v>
      </c>
      <c r="G668" s="9">
        <f t="shared" si="51"/>
        <v>1185.5712827013112</v>
      </c>
      <c r="H668" s="18">
        <f t="shared" si="52"/>
        <v>1007.7355902961145</v>
      </c>
      <c r="I668" s="38">
        <f t="shared" si="53"/>
        <v>0.38751639155413248</v>
      </c>
      <c r="K668" s="37">
        <f t="shared" si="54"/>
        <v>1</v>
      </c>
    </row>
    <row r="669" spans="1:11" x14ac:dyDescent="0.2">
      <c r="A669" s="8">
        <v>43462.458333333336</v>
      </c>
      <c r="B669" s="9">
        <v>175.68200037279917</v>
      </c>
      <c r="C669" s="9" t="str">
        <v>1</v>
      </c>
      <c r="D669" s="9" t="str">
        <v>1</v>
      </c>
      <c r="E669" s="18">
        <f t="shared" si="50"/>
        <v>175000</v>
      </c>
      <c r="F669" s="9">
        <v>1192.067034845631</v>
      </c>
      <c r="G669" s="9">
        <f t="shared" si="51"/>
        <v>1192.067034845631</v>
      </c>
      <c r="H669" s="18">
        <f t="shared" si="52"/>
        <v>1013.2569796187863</v>
      </c>
      <c r="I669" s="38">
        <f t="shared" si="53"/>
        <v>0.38751639155413248</v>
      </c>
      <c r="K669" s="37">
        <f t="shared" si="54"/>
        <v>1</v>
      </c>
    </row>
    <row r="670" spans="1:11" x14ac:dyDescent="0.2">
      <c r="A670" s="8">
        <v>43462.5</v>
      </c>
      <c r="B670" s="9">
        <v>175.61708068847656</v>
      </c>
      <c r="C670" s="9" t="str">
        <v>1</v>
      </c>
      <c r="D670" s="9" t="str">
        <v>1</v>
      </c>
      <c r="E670" s="18">
        <f t="shared" si="50"/>
        <v>175000</v>
      </c>
      <c r="F670" s="9">
        <v>1198.7215878248028</v>
      </c>
      <c r="G670" s="9">
        <f t="shared" si="51"/>
        <v>1198.7215878248028</v>
      </c>
      <c r="H670" s="18">
        <f t="shared" si="52"/>
        <v>1018.9133496510823</v>
      </c>
      <c r="I670" s="38">
        <f t="shared" si="53"/>
        <v>0.38751639155413248</v>
      </c>
      <c r="K670" s="37">
        <f t="shared" si="54"/>
        <v>1</v>
      </c>
    </row>
    <row r="671" spans="1:11" x14ac:dyDescent="0.2">
      <c r="A671" s="8">
        <v>43462.541666666664</v>
      </c>
      <c r="B671" s="9">
        <v>175.61708068847656</v>
      </c>
      <c r="C671" s="9" t="str">
        <v>1</v>
      </c>
      <c r="D671" s="9" t="str">
        <v>1</v>
      </c>
      <c r="E671" s="18">
        <f t="shared" si="50"/>
        <v>175000</v>
      </c>
      <c r="F671" s="9">
        <v>1206.8622590839423</v>
      </c>
      <c r="G671" s="9">
        <f t="shared" si="51"/>
        <v>1206.8622590839423</v>
      </c>
      <c r="H671" s="18">
        <f t="shared" si="52"/>
        <v>1025.8329202213508</v>
      </c>
      <c r="I671" s="38">
        <f t="shared" si="53"/>
        <v>0.38751639155413248</v>
      </c>
      <c r="K671" s="37">
        <f t="shared" si="54"/>
        <v>1</v>
      </c>
    </row>
    <row r="672" spans="1:11" x14ac:dyDescent="0.2">
      <c r="A672" s="8">
        <v>43462.583333333336</v>
      </c>
      <c r="B672" s="9">
        <v>175.27028421630482</v>
      </c>
      <c r="C672" s="9" t="str">
        <v>1</v>
      </c>
      <c r="D672" s="9" t="str">
        <v>1</v>
      </c>
      <c r="E672" s="18">
        <f t="shared" si="50"/>
        <v>175000</v>
      </c>
      <c r="F672" s="9">
        <v>1212.2623232346189</v>
      </c>
      <c r="G672" s="9">
        <f t="shared" si="51"/>
        <v>1212.2623232346189</v>
      </c>
      <c r="H672" s="18">
        <f t="shared" si="52"/>
        <v>1030.422974749426</v>
      </c>
      <c r="I672" s="38">
        <f t="shared" si="53"/>
        <v>0.38751639155413248</v>
      </c>
      <c r="K672" s="37">
        <f t="shared" si="54"/>
        <v>1</v>
      </c>
    </row>
    <row r="673" spans="1:11" x14ac:dyDescent="0.2">
      <c r="A673" s="8">
        <v>43462.625</v>
      </c>
      <c r="B673" s="9">
        <v>179.68787095112339</v>
      </c>
      <c r="C673" s="9" t="str">
        <v>1</v>
      </c>
      <c r="D673" s="9" t="str">
        <v>1</v>
      </c>
      <c r="E673" s="18">
        <f t="shared" si="50"/>
        <v>175000</v>
      </c>
      <c r="F673" s="9">
        <v>1220.7194877860338</v>
      </c>
      <c r="G673" s="9">
        <f t="shared" si="51"/>
        <v>1220.7194877860338</v>
      </c>
      <c r="H673" s="18">
        <f t="shared" si="52"/>
        <v>1037.6115646181288</v>
      </c>
      <c r="I673" s="38">
        <f t="shared" si="53"/>
        <v>0.38751639155413248</v>
      </c>
      <c r="K673" s="37">
        <f t="shared" si="54"/>
        <v>1</v>
      </c>
    </row>
    <row r="674" spans="1:11" x14ac:dyDescent="0.2">
      <c r="A674" s="8">
        <v>43462.666666666664</v>
      </c>
      <c r="B674" s="9">
        <v>271.06889892100617</v>
      </c>
      <c r="C674" s="9" t="str">
        <v>1</v>
      </c>
      <c r="D674" s="9" t="str">
        <v>1</v>
      </c>
      <c r="E674" s="18">
        <f t="shared" si="50"/>
        <v>175000</v>
      </c>
      <c r="F674" s="9">
        <v>1232.1268949891353</v>
      </c>
      <c r="G674" s="9">
        <f t="shared" si="51"/>
        <v>1232.1268949891353</v>
      </c>
      <c r="H674" s="18">
        <f t="shared" si="52"/>
        <v>1047.3078607407649</v>
      </c>
      <c r="I674" s="38">
        <f t="shared" si="53"/>
        <v>0.38751639155413248</v>
      </c>
      <c r="K674" s="37">
        <f t="shared" si="54"/>
        <v>1</v>
      </c>
    </row>
    <row r="675" spans="1:11" x14ac:dyDescent="0.2">
      <c r="A675" s="8">
        <v>43462.708333333336</v>
      </c>
      <c r="B675" s="9">
        <v>276.71775532830918</v>
      </c>
      <c r="C675" s="9" t="str">
        <v>1</v>
      </c>
      <c r="D675" s="9" t="str">
        <v>1</v>
      </c>
      <c r="E675" s="18">
        <f t="shared" si="50"/>
        <v>175000</v>
      </c>
      <c r="F675" s="9">
        <v>1243.705861352649</v>
      </c>
      <c r="G675" s="9">
        <f t="shared" si="51"/>
        <v>1243.705861352649</v>
      </c>
      <c r="H675" s="18">
        <f t="shared" si="52"/>
        <v>1057.1499821497516</v>
      </c>
      <c r="I675" s="38">
        <f t="shared" si="53"/>
        <v>0.38751639155413248</v>
      </c>
      <c r="K675" s="37">
        <f t="shared" si="54"/>
        <v>1</v>
      </c>
    </row>
    <row r="676" spans="1:11" x14ac:dyDescent="0.2">
      <c r="A676" s="8">
        <v>43462.75</v>
      </c>
      <c r="B676" s="9">
        <v>273.96632959011504</v>
      </c>
      <c r="C676" s="9" t="str">
        <v>1</v>
      </c>
      <c r="D676" s="9" t="str">
        <v>1</v>
      </c>
      <c r="E676" s="18">
        <f t="shared" si="50"/>
        <v>175000</v>
      </c>
      <c r="F676" s="9">
        <v>1255.4907148398181</v>
      </c>
      <c r="G676" s="9">
        <f t="shared" si="51"/>
        <v>1255.4907148398181</v>
      </c>
      <c r="H676" s="18">
        <f t="shared" si="52"/>
        <v>1067.1671076138455</v>
      </c>
      <c r="I676" s="38">
        <f t="shared" si="53"/>
        <v>0.38751639155413248</v>
      </c>
      <c r="K676" s="37">
        <f t="shared" si="54"/>
        <v>1</v>
      </c>
    </row>
    <row r="677" spans="1:11" x14ac:dyDescent="0.2">
      <c r="A677" s="8">
        <v>43462.791666666664</v>
      </c>
      <c r="B677" s="9">
        <v>183.81937050386054</v>
      </c>
      <c r="C677" s="9" t="str">
        <v>1</v>
      </c>
      <c r="D677" s="9" t="str">
        <v>1</v>
      </c>
      <c r="E677" s="18">
        <f t="shared" si="50"/>
        <v>175000</v>
      </c>
      <c r="F677" s="9">
        <v>1258.5906916826843</v>
      </c>
      <c r="G677" s="9">
        <f t="shared" si="51"/>
        <v>1258.5906916826843</v>
      </c>
      <c r="H677" s="18">
        <f t="shared" si="52"/>
        <v>1069.8020879302817</v>
      </c>
      <c r="I677" s="38">
        <f t="shared" si="53"/>
        <v>0.38751639155413248</v>
      </c>
      <c r="K677" s="37">
        <f t="shared" si="54"/>
        <v>1</v>
      </c>
    </row>
    <row r="678" spans="1:11" x14ac:dyDescent="0.2">
      <c r="A678" s="8">
        <v>43462.833333333336</v>
      </c>
      <c r="B678" s="9">
        <v>176.30897521972656</v>
      </c>
      <c r="C678" s="9" t="str">
        <v>1</v>
      </c>
      <c r="D678" s="9" t="str">
        <v>1</v>
      </c>
      <c r="E678" s="18">
        <f t="shared" si="50"/>
        <v>175000</v>
      </c>
      <c r="F678" s="9">
        <v>1264.5922034131249</v>
      </c>
      <c r="G678" s="9">
        <f t="shared" si="51"/>
        <v>1264.5922034131249</v>
      </c>
      <c r="H678" s="18">
        <f t="shared" si="52"/>
        <v>1074.9033729011562</v>
      </c>
      <c r="I678" s="38">
        <f t="shared" si="53"/>
        <v>0.38751639155413248</v>
      </c>
      <c r="K678" s="37">
        <f t="shared" si="54"/>
        <v>1</v>
      </c>
    </row>
    <row r="679" spans="1:11" x14ac:dyDescent="0.2">
      <c r="A679" s="8">
        <v>43462.875</v>
      </c>
      <c r="B679" s="9">
        <v>176.30897521972656</v>
      </c>
      <c r="C679" s="9" t="str">
        <v>1</v>
      </c>
      <c r="D679" s="9" t="str">
        <v>1</v>
      </c>
      <c r="E679" s="18">
        <f t="shared" si="50"/>
        <v>175000</v>
      </c>
      <c r="F679" s="9">
        <v>1273.4778391024806</v>
      </c>
      <c r="G679" s="9">
        <f t="shared" si="51"/>
        <v>1273.4778391024806</v>
      </c>
      <c r="H679" s="18">
        <f t="shared" si="52"/>
        <v>1082.4561632371085</v>
      </c>
      <c r="I679" s="38">
        <f t="shared" si="53"/>
        <v>0.38751639155413248</v>
      </c>
      <c r="K679" s="37">
        <f t="shared" si="54"/>
        <v>1</v>
      </c>
    </row>
    <row r="680" spans="1:11" x14ac:dyDescent="0.2">
      <c r="A680" s="8">
        <v>43462.916666666664</v>
      </c>
      <c r="B680" s="9">
        <v>176.30897521972656</v>
      </c>
      <c r="C680" s="9" t="str">
        <v>1</v>
      </c>
      <c r="D680" s="9" t="str">
        <v>1</v>
      </c>
      <c r="E680" s="18">
        <f t="shared" si="50"/>
        <v>175000</v>
      </c>
      <c r="F680" s="9">
        <v>1280.5088863760579</v>
      </c>
      <c r="G680" s="9">
        <f t="shared" si="51"/>
        <v>1280.5088863760579</v>
      </c>
      <c r="H680" s="18">
        <f t="shared" si="52"/>
        <v>1088.4325534196491</v>
      </c>
      <c r="I680" s="38">
        <f t="shared" si="53"/>
        <v>0.38751639155413248</v>
      </c>
      <c r="K680" s="37">
        <f t="shared" si="54"/>
        <v>1</v>
      </c>
    </row>
    <row r="681" spans="1:11" x14ac:dyDescent="0.2">
      <c r="A681" s="8">
        <v>43462.958333333336</v>
      </c>
      <c r="B681" s="9">
        <v>175.3976880392903</v>
      </c>
      <c r="C681" s="9" t="str">
        <v>1</v>
      </c>
      <c r="D681" s="9" t="str">
        <v>1</v>
      </c>
      <c r="E681" s="18">
        <f t="shared" si="50"/>
        <v>175000</v>
      </c>
      <c r="F681" s="9">
        <v>1285.6025598116312</v>
      </c>
      <c r="G681" s="9">
        <f t="shared" si="51"/>
        <v>1285.6025598116312</v>
      </c>
      <c r="H681" s="18">
        <f t="shared" si="52"/>
        <v>1092.7621758398864</v>
      </c>
      <c r="I681" s="38">
        <f t="shared" si="53"/>
        <v>0.38751639155413248</v>
      </c>
      <c r="K681" s="37">
        <f t="shared" si="54"/>
        <v>1</v>
      </c>
    </row>
    <row r="682" spans="1:11" x14ac:dyDescent="0.2">
      <c r="A682" s="8">
        <v>43463</v>
      </c>
      <c r="B682" s="9">
        <v>91.504984904137615</v>
      </c>
      <c r="C682" s="9" t="str">
        <v>1</v>
      </c>
      <c r="D682" s="9" t="str">
        <v>1</v>
      </c>
      <c r="E682" s="18">
        <f t="shared" si="50"/>
        <v>175000</v>
      </c>
      <c r="F682" s="9">
        <v>1277.7940917461856</v>
      </c>
      <c r="G682" s="9">
        <f t="shared" si="51"/>
        <v>1277.7940917461856</v>
      </c>
      <c r="H682" s="18">
        <f t="shared" si="52"/>
        <v>1086.1249779842576</v>
      </c>
      <c r="I682" s="38">
        <f t="shared" si="53"/>
        <v>0.38751639155413248</v>
      </c>
      <c r="K682" s="37">
        <f t="shared" si="54"/>
        <v>1</v>
      </c>
    </row>
    <row r="683" spans="1:11" x14ac:dyDescent="0.2">
      <c r="A683" s="8">
        <v>43463.041666666664</v>
      </c>
      <c r="B683" s="9">
        <v>81.523284616105045</v>
      </c>
      <c r="C683" s="9" t="str">
        <v>1</v>
      </c>
      <c r="D683" s="9" t="str">
        <v>1</v>
      </c>
      <c r="E683" s="18">
        <f t="shared" si="50"/>
        <v>175000</v>
      </c>
      <c r="F683" s="9">
        <v>1266.4903123525928</v>
      </c>
      <c r="G683" s="9">
        <f t="shared" si="51"/>
        <v>1266.4903123525928</v>
      </c>
      <c r="H683" s="18">
        <f t="shared" si="52"/>
        <v>1076.5167654997038</v>
      </c>
      <c r="I683" s="38">
        <f t="shared" si="53"/>
        <v>0.38751639155413248</v>
      </c>
      <c r="K683" s="37">
        <f t="shared" si="54"/>
        <v>1</v>
      </c>
    </row>
    <row r="684" spans="1:11" x14ac:dyDescent="0.2">
      <c r="A684" s="8">
        <v>43463.083333333336</v>
      </c>
      <c r="B684" s="9">
        <v>81.787132263183594</v>
      </c>
      <c r="C684" s="9" t="str">
        <v>1</v>
      </c>
      <c r="D684" s="9" t="str">
        <v>1</v>
      </c>
      <c r="E684" s="18">
        <f t="shared" si="50"/>
        <v>175000</v>
      </c>
      <c r="F684" s="9">
        <v>1255.365194106085</v>
      </c>
      <c r="G684" s="9">
        <f t="shared" si="51"/>
        <v>1255.365194106085</v>
      </c>
      <c r="H684" s="18">
        <f t="shared" si="52"/>
        <v>1067.0604149901721</v>
      </c>
      <c r="I684" s="38">
        <f t="shared" si="53"/>
        <v>0.38751639155413248</v>
      </c>
      <c r="K684" s="37">
        <f t="shared" si="54"/>
        <v>1</v>
      </c>
    </row>
    <row r="685" spans="1:11" x14ac:dyDescent="0.2">
      <c r="A685" s="8">
        <v>43463.125</v>
      </c>
      <c r="B685" s="9">
        <v>81.654902378395462</v>
      </c>
      <c r="C685" s="9" t="str">
        <v>1</v>
      </c>
      <c r="D685" s="9" t="str">
        <v>1</v>
      </c>
      <c r="E685" s="18">
        <f t="shared" si="50"/>
        <v>175000</v>
      </c>
      <c r="F685" s="9">
        <v>1243.1999304786204</v>
      </c>
      <c r="G685" s="9">
        <f t="shared" si="51"/>
        <v>1243.1999304786204</v>
      </c>
      <c r="H685" s="18">
        <f t="shared" si="52"/>
        <v>1056.7199409068273</v>
      </c>
      <c r="I685" s="38">
        <f t="shared" si="53"/>
        <v>0.38751639155413248</v>
      </c>
      <c r="K685" s="37">
        <f t="shared" si="54"/>
        <v>1</v>
      </c>
    </row>
    <row r="686" spans="1:11" x14ac:dyDescent="0.2">
      <c r="A686" s="8">
        <v>43463.166666666664</v>
      </c>
      <c r="B686" s="9">
        <v>81.550060925127212</v>
      </c>
      <c r="C686" s="9" t="str">
        <v>1</v>
      </c>
      <c r="D686" s="9" t="str">
        <v>1</v>
      </c>
      <c r="E686" s="18">
        <f t="shared" si="50"/>
        <v>175000</v>
      </c>
      <c r="F686" s="9">
        <v>1232.2368319123952</v>
      </c>
      <c r="G686" s="9">
        <f t="shared" si="51"/>
        <v>1232.2368319123952</v>
      </c>
      <c r="H686" s="18">
        <f t="shared" si="52"/>
        <v>1047.4013071255358</v>
      </c>
      <c r="I686" s="38">
        <f t="shared" si="53"/>
        <v>0.38751639155413248</v>
      </c>
      <c r="K686" s="37">
        <f t="shared" si="54"/>
        <v>1</v>
      </c>
    </row>
    <row r="687" spans="1:11" x14ac:dyDescent="0.2">
      <c r="A687" s="8">
        <v>43463.208333333336</v>
      </c>
      <c r="B687" s="9">
        <v>81.701118469238281</v>
      </c>
      <c r="C687" s="9" t="str">
        <v>1</v>
      </c>
      <c r="D687" s="9" t="str">
        <v>1</v>
      </c>
      <c r="E687" s="18">
        <f t="shared" si="50"/>
        <v>175000</v>
      </c>
      <c r="F687" s="9">
        <v>1223.1208059663738</v>
      </c>
      <c r="G687" s="9">
        <f t="shared" si="51"/>
        <v>1223.1208059663738</v>
      </c>
      <c r="H687" s="18">
        <f t="shared" si="52"/>
        <v>1039.6526850714176</v>
      </c>
      <c r="I687" s="38">
        <f t="shared" si="53"/>
        <v>0.38751639155413248</v>
      </c>
      <c r="K687" s="37">
        <f t="shared" si="54"/>
        <v>1</v>
      </c>
    </row>
    <row r="688" spans="1:11" x14ac:dyDescent="0.2">
      <c r="A688" s="8">
        <v>43463.25</v>
      </c>
      <c r="B688" s="9">
        <v>81.701118469238281</v>
      </c>
      <c r="C688" s="9" t="str">
        <v>1</v>
      </c>
      <c r="D688" s="9" t="str">
        <v>1</v>
      </c>
      <c r="E688" s="18">
        <f t="shared" si="50"/>
        <v>175000</v>
      </c>
      <c r="F688" s="9">
        <v>1212.7294540898476</v>
      </c>
      <c r="G688" s="9">
        <f t="shared" si="51"/>
        <v>1212.7294540898476</v>
      </c>
      <c r="H688" s="18">
        <f t="shared" si="52"/>
        <v>1030.8200359763705</v>
      </c>
      <c r="I688" s="38">
        <f t="shared" si="53"/>
        <v>0.38751639155413248</v>
      </c>
      <c r="K688" s="37">
        <f t="shared" si="54"/>
        <v>1</v>
      </c>
    </row>
    <row r="689" spans="1:11" x14ac:dyDescent="0.2">
      <c r="A689" s="8">
        <v>43463.291666666664</v>
      </c>
      <c r="B689" s="9">
        <v>81.10741665252921</v>
      </c>
      <c r="C689" s="9" t="str">
        <v>1</v>
      </c>
      <c r="D689" s="9" t="str">
        <v>1</v>
      </c>
      <c r="E689" s="18">
        <f t="shared" si="50"/>
        <v>175000</v>
      </c>
      <c r="F689" s="9">
        <v>1210.883795444628</v>
      </c>
      <c r="G689" s="9">
        <f t="shared" si="51"/>
        <v>1210.883795444628</v>
      </c>
      <c r="H689" s="18">
        <f t="shared" si="52"/>
        <v>1029.2512261279337</v>
      </c>
      <c r="I689" s="38">
        <f t="shared" si="53"/>
        <v>0.38751639155413248</v>
      </c>
      <c r="K689" s="37">
        <f t="shared" si="54"/>
        <v>1</v>
      </c>
    </row>
    <row r="690" spans="1:11" x14ac:dyDescent="0.2">
      <c r="A690" s="8">
        <v>43463.333333333336</v>
      </c>
      <c r="B690" s="9">
        <v>81.099624633789063</v>
      </c>
      <c r="C690" s="9" t="str">
        <v>1</v>
      </c>
      <c r="D690" s="9" t="str">
        <v>1</v>
      </c>
      <c r="E690" s="18">
        <f t="shared" si="50"/>
        <v>175000</v>
      </c>
      <c r="F690" s="9">
        <v>1207.3927180438764</v>
      </c>
      <c r="G690" s="9">
        <f t="shared" si="51"/>
        <v>1207.3927180438764</v>
      </c>
      <c r="H690" s="18">
        <f t="shared" si="52"/>
        <v>1026.2838103372949</v>
      </c>
      <c r="I690" s="38">
        <f t="shared" si="53"/>
        <v>0.38751639155413248</v>
      </c>
      <c r="K690" s="37">
        <f t="shared" si="54"/>
        <v>1</v>
      </c>
    </row>
    <row r="691" spans="1:11" x14ac:dyDescent="0.2">
      <c r="A691" s="8">
        <v>43463.375</v>
      </c>
      <c r="B691" s="9">
        <v>81.099624633789063</v>
      </c>
      <c r="C691" s="9" t="str">
        <v>1</v>
      </c>
      <c r="D691" s="9" t="str">
        <v>1</v>
      </c>
      <c r="E691" s="18">
        <f t="shared" si="50"/>
        <v>175000</v>
      </c>
      <c r="F691" s="9">
        <v>1203.8274837806036</v>
      </c>
      <c r="G691" s="9">
        <f t="shared" si="51"/>
        <v>1203.8274837806036</v>
      </c>
      <c r="H691" s="18">
        <f t="shared" si="52"/>
        <v>1023.253361213513</v>
      </c>
      <c r="I691" s="38">
        <f t="shared" si="53"/>
        <v>0.38751639155413248</v>
      </c>
      <c r="K691" s="37">
        <f t="shared" si="54"/>
        <v>1</v>
      </c>
    </row>
    <row r="692" spans="1:11" x14ac:dyDescent="0.2">
      <c r="A692" s="8">
        <v>43463.416666666664</v>
      </c>
      <c r="B692" s="9">
        <v>81.228896664348269</v>
      </c>
      <c r="C692" s="9" t="str">
        <v>1</v>
      </c>
      <c r="D692" s="9" t="str">
        <v>1</v>
      </c>
      <c r="E692" s="18">
        <f t="shared" si="50"/>
        <v>175000</v>
      </c>
      <c r="F692" s="9">
        <v>1204.0686408365073</v>
      </c>
      <c r="G692" s="9">
        <f t="shared" si="51"/>
        <v>1204.0686408365073</v>
      </c>
      <c r="H692" s="18">
        <f t="shared" si="52"/>
        <v>1023.4583447110311</v>
      </c>
      <c r="I692" s="38">
        <f t="shared" si="53"/>
        <v>0.38751639155413248</v>
      </c>
      <c r="K692" s="37">
        <f t="shared" si="54"/>
        <v>1</v>
      </c>
    </row>
    <row r="693" spans="1:11" x14ac:dyDescent="0.2">
      <c r="A693" s="8">
        <v>43463.458333333336</v>
      </c>
      <c r="B693" s="9">
        <v>81.459945678710938</v>
      </c>
      <c r="C693" s="9" t="str">
        <v>1</v>
      </c>
      <c r="D693" s="9" t="str">
        <v>1</v>
      </c>
      <c r="E693" s="18">
        <f t="shared" si="50"/>
        <v>175000</v>
      </c>
      <c r="F693" s="9">
        <v>1200.7783651926882</v>
      </c>
      <c r="G693" s="9">
        <f t="shared" si="51"/>
        <v>1200.7783651926882</v>
      </c>
      <c r="H693" s="18">
        <f t="shared" si="52"/>
        <v>1020.661610413785</v>
      </c>
      <c r="I693" s="38">
        <f t="shared" si="53"/>
        <v>0.38751639155413248</v>
      </c>
      <c r="K693" s="37">
        <f t="shared" si="54"/>
        <v>1</v>
      </c>
    </row>
    <row r="694" spans="1:11" x14ac:dyDescent="0.2">
      <c r="A694" s="8">
        <v>43463.5</v>
      </c>
      <c r="B694" s="9">
        <v>81.459945678710938</v>
      </c>
      <c r="C694" s="9" t="str">
        <v>1</v>
      </c>
      <c r="D694" s="9" t="str">
        <v>1</v>
      </c>
      <c r="E694" s="18">
        <f t="shared" si="50"/>
        <v>175000</v>
      </c>
      <c r="F694" s="9">
        <v>1197.5931294030268</v>
      </c>
      <c r="G694" s="9">
        <f t="shared" si="51"/>
        <v>1197.5931294030268</v>
      </c>
      <c r="H694" s="18">
        <f t="shared" si="52"/>
        <v>1017.9541599925727</v>
      </c>
      <c r="I694" s="38">
        <f t="shared" si="53"/>
        <v>0.38751639155413248</v>
      </c>
      <c r="K694" s="37">
        <f t="shared" si="54"/>
        <v>1</v>
      </c>
    </row>
    <row r="695" spans="1:11" x14ac:dyDescent="0.2">
      <c r="A695" s="8">
        <v>43463.541666666664</v>
      </c>
      <c r="B695" s="9">
        <v>81.459945678710938</v>
      </c>
      <c r="C695" s="9" t="str">
        <v>1</v>
      </c>
      <c r="D695" s="9" t="str">
        <v>1</v>
      </c>
      <c r="E695" s="18">
        <f t="shared" si="50"/>
        <v>175000</v>
      </c>
      <c r="F695" s="9">
        <v>1194.5534596777961</v>
      </c>
      <c r="G695" s="9">
        <f t="shared" si="51"/>
        <v>1194.5534596777961</v>
      </c>
      <c r="H695" s="18">
        <f t="shared" si="52"/>
        <v>1015.3704407261267</v>
      </c>
      <c r="I695" s="38">
        <f t="shared" si="53"/>
        <v>0.38751639155413248</v>
      </c>
      <c r="K695" s="37">
        <f t="shared" si="54"/>
        <v>1</v>
      </c>
    </row>
    <row r="696" spans="1:11" x14ac:dyDescent="0.2">
      <c r="A696" s="8">
        <v>43463.583333333336</v>
      </c>
      <c r="B696" s="9">
        <v>79.701860489797866</v>
      </c>
      <c r="C696" s="9" t="str">
        <v>1</v>
      </c>
      <c r="D696" s="9" t="str">
        <v>1</v>
      </c>
      <c r="E696" s="18">
        <f t="shared" si="50"/>
        <v>175000</v>
      </c>
      <c r="F696" s="9">
        <v>1195.1055759142071</v>
      </c>
      <c r="G696" s="9">
        <f t="shared" si="51"/>
        <v>1195.1055759142071</v>
      </c>
      <c r="H696" s="18">
        <f t="shared" si="52"/>
        <v>1015.8397395270759</v>
      </c>
      <c r="I696" s="38">
        <f t="shared" si="53"/>
        <v>0.38751639155413248</v>
      </c>
      <c r="K696" s="37">
        <f t="shared" si="54"/>
        <v>1</v>
      </c>
    </row>
    <row r="697" spans="1:11" x14ac:dyDescent="0.2">
      <c r="A697" s="8">
        <v>43463.625</v>
      </c>
      <c r="B697" s="9">
        <v>6.8999339647619573</v>
      </c>
      <c r="C697" s="9" t="str">
        <v>1</v>
      </c>
      <c r="D697" s="9" t="str">
        <v>1</v>
      </c>
      <c r="E697" s="18">
        <f t="shared" si="50"/>
        <v>0</v>
      </c>
      <c r="F697" s="9">
        <v>1205.1709292619189</v>
      </c>
      <c r="G697" s="9">
        <f t="shared" si="51"/>
        <v>1205.1709292619189</v>
      </c>
      <c r="H697" s="18">
        <f t="shared" si="52"/>
        <v>1024.3952898726311</v>
      </c>
      <c r="I697" s="38">
        <f t="shared" si="53"/>
        <v>0</v>
      </c>
      <c r="K697" s="37">
        <f t="shared" si="54"/>
        <v>0</v>
      </c>
    </row>
    <row r="698" spans="1:11" x14ac:dyDescent="0.2">
      <c r="A698" s="8">
        <v>43463.666666666664</v>
      </c>
      <c r="B698" s="9">
        <v>0</v>
      </c>
      <c r="C698" s="9" t="str">
        <v>1</v>
      </c>
      <c r="D698" s="9" t="str">
        <v>0</v>
      </c>
      <c r="E698" s="18">
        <f t="shared" si="50"/>
        <v>0</v>
      </c>
      <c r="F698" s="9">
        <v>1200.4062139112254</v>
      </c>
      <c r="G698" s="9">
        <f t="shared" si="51"/>
        <v>1200.4062139112254</v>
      </c>
      <c r="H698" s="18">
        <f t="shared" si="52"/>
        <v>1020.3452818245416</v>
      </c>
      <c r="I698" s="38">
        <f t="shared" si="53"/>
        <v>0</v>
      </c>
      <c r="K698" s="37">
        <f t="shared" si="54"/>
        <v>0</v>
      </c>
    </row>
    <row r="699" spans="1:11" x14ac:dyDescent="0.2">
      <c r="A699" s="8">
        <v>43463.708333333336</v>
      </c>
      <c r="B699" s="9">
        <v>0</v>
      </c>
      <c r="C699" s="9" t="str">
        <v>1</v>
      </c>
      <c r="D699" s="9" t="str">
        <v>0</v>
      </c>
      <c r="E699" s="18">
        <f t="shared" si="50"/>
        <v>0</v>
      </c>
      <c r="F699" s="9">
        <v>1195.1510983822582</v>
      </c>
      <c r="G699" s="9">
        <f t="shared" si="51"/>
        <v>1195.1510983822582</v>
      </c>
      <c r="H699" s="18">
        <f t="shared" si="52"/>
        <v>1015.8784336249195</v>
      </c>
      <c r="I699" s="38">
        <f t="shared" si="53"/>
        <v>0</v>
      </c>
      <c r="K699" s="37">
        <f t="shared" si="54"/>
        <v>0</v>
      </c>
    </row>
    <row r="700" spans="1:11" x14ac:dyDescent="0.2">
      <c r="A700" s="8">
        <v>43463.75</v>
      </c>
      <c r="B700" s="9">
        <v>0</v>
      </c>
      <c r="C700" s="9" t="str">
        <v>1</v>
      </c>
      <c r="D700" s="9" t="str">
        <v>0</v>
      </c>
      <c r="E700" s="18">
        <f t="shared" si="50"/>
        <v>0</v>
      </c>
      <c r="F700" s="9">
        <v>1191.7896739501857</v>
      </c>
      <c r="G700" s="9">
        <f t="shared" si="51"/>
        <v>1191.7896739501857</v>
      </c>
      <c r="H700" s="18">
        <f t="shared" si="52"/>
        <v>1013.0212228576578</v>
      </c>
      <c r="I700" s="38">
        <f t="shared" si="53"/>
        <v>0</v>
      </c>
      <c r="K700" s="37">
        <f t="shared" si="54"/>
        <v>0</v>
      </c>
    </row>
    <row r="701" spans="1:11" x14ac:dyDescent="0.2">
      <c r="A701" s="8">
        <v>43463.791666666664</v>
      </c>
      <c r="B701" s="9">
        <v>0</v>
      </c>
      <c r="C701" s="9" t="str">
        <v>0</v>
      </c>
      <c r="D701" s="9" t="str">
        <v>0</v>
      </c>
      <c r="E701" s="18">
        <f t="shared" si="50"/>
        <v>0</v>
      </c>
      <c r="F701" s="9">
        <v>1191.3482161543295</v>
      </c>
      <c r="G701" s="9">
        <f t="shared" si="51"/>
        <v>1191.3482161543295</v>
      </c>
      <c r="H701" s="18">
        <f t="shared" si="52"/>
        <v>1012.6459837311801</v>
      </c>
      <c r="I701" s="38">
        <f t="shared" si="53"/>
        <v>0</v>
      </c>
      <c r="K701" s="37">
        <f t="shared" si="54"/>
        <v>0</v>
      </c>
    </row>
    <row r="702" spans="1:11" x14ac:dyDescent="0.2">
      <c r="A702" s="8">
        <v>43463.833333333336</v>
      </c>
      <c r="B702" s="9">
        <v>0</v>
      </c>
      <c r="C702" s="9" t="str">
        <v>0</v>
      </c>
      <c r="D702" s="9" t="str">
        <v>0</v>
      </c>
      <c r="E702" s="18">
        <f t="shared" si="50"/>
        <v>0</v>
      </c>
      <c r="F702" s="9">
        <v>1190.8463730208985</v>
      </c>
      <c r="G702" s="9">
        <f t="shared" si="51"/>
        <v>1190.8463730208985</v>
      </c>
      <c r="H702" s="18">
        <f t="shared" si="52"/>
        <v>1012.2194170677636</v>
      </c>
      <c r="I702" s="38">
        <f t="shared" si="53"/>
        <v>0</v>
      </c>
      <c r="K702" s="37">
        <f t="shared" si="54"/>
        <v>0</v>
      </c>
    </row>
    <row r="703" spans="1:11" x14ac:dyDescent="0.2">
      <c r="A703" s="8">
        <v>43463.875</v>
      </c>
      <c r="B703" s="9">
        <v>0</v>
      </c>
      <c r="C703" s="9" t="str">
        <v>0</v>
      </c>
      <c r="D703" s="9" t="str">
        <v>0</v>
      </c>
      <c r="E703" s="18">
        <f t="shared" si="50"/>
        <v>0</v>
      </c>
      <c r="F703" s="9">
        <v>1189.7587429764519</v>
      </c>
      <c r="G703" s="9">
        <f t="shared" si="51"/>
        <v>1189.7587429764519</v>
      </c>
      <c r="H703" s="18">
        <f t="shared" si="52"/>
        <v>1011.2949315299841</v>
      </c>
      <c r="I703" s="38">
        <f t="shared" si="53"/>
        <v>0</v>
      </c>
      <c r="K703" s="37">
        <f t="shared" si="54"/>
        <v>0</v>
      </c>
    </row>
    <row r="704" spans="1:11" x14ac:dyDescent="0.2">
      <c r="A704" s="8">
        <v>43463.916666666664</v>
      </c>
      <c r="B704" s="9">
        <v>0</v>
      </c>
      <c r="C704" s="9" t="str">
        <v>0</v>
      </c>
      <c r="D704" s="9" t="str">
        <v>0</v>
      </c>
      <c r="E704" s="18">
        <f t="shared" si="50"/>
        <v>0</v>
      </c>
      <c r="F704" s="9">
        <v>1189.2280361881092</v>
      </c>
      <c r="G704" s="9">
        <f t="shared" si="51"/>
        <v>1189.2280361881092</v>
      </c>
      <c r="H704" s="18">
        <f t="shared" si="52"/>
        <v>1010.8438307598927</v>
      </c>
      <c r="I704" s="38">
        <f t="shared" si="53"/>
        <v>0</v>
      </c>
      <c r="K704" s="37">
        <f t="shared" si="54"/>
        <v>0</v>
      </c>
    </row>
    <row r="705" spans="1:11" x14ac:dyDescent="0.2">
      <c r="A705" s="8">
        <v>43463.958333333336</v>
      </c>
      <c r="B705" s="9">
        <v>0</v>
      </c>
      <c r="C705" s="9" t="str">
        <v>0</v>
      </c>
      <c r="D705" s="9" t="str">
        <v>0</v>
      </c>
      <c r="E705" s="18">
        <f t="shared" si="50"/>
        <v>0</v>
      </c>
      <c r="F705" s="9">
        <v>1187.829890118144</v>
      </c>
      <c r="G705" s="9">
        <f t="shared" si="51"/>
        <v>1187.829890118144</v>
      </c>
      <c r="H705" s="18">
        <f t="shared" si="52"/>
        <v>1009.6554066004223</v>
      </c>
      <c r="I705" s="38">
        <f t="shared" si="53"/>
        <v>0</v>
      </c>
      <c r="K705" s="37">
        <f t="shared" si="54"/>
        <v>0</v>
      </c>
    </row>
    <row r="706" spans="1:11" x14ac:dyDescent="0.2">
      <c r="A706" s="8">
        <v>43464</v>
      </c>
      <c r="B706" s="9">
        <v>0</v>
      </c>
      <c r="C706" s="9" t="str">
        <v>0</v>
      </c>
      <c r="D706" s="9" t="str">
        <v>0</v>
      </c>
      <c r="E706" s="18">
        <f t="shared" si="50"/>
        <v>0</v>
      </c>
      <c r="F706" s="9">
        <v>1187.0104814564675</v>
      </c>
      <c r="G706" s="9">
        <f t="shared" si="51"/>
        <v>1187.0104814564675</v>
      </c>
      <c r="H706" s="18">
        <f t="shared" si="52"/>
        <v>1008.9589092379973</v>
      </c>
      <c r="I706" s="38">
        <f t="shared" si="53"/>
        <v>0</v>
      </c>
      <c r="K706" s="37">
        <f t="shared" si="54"/>
        <v>0</v>
      </c>
    </row>
    <row r="707" spans="1:11" x14ac:dyDescent="0.2">
      <c r="A707" s="8">
        <v>43464.041666666664</v>
      </c>
      <c r="B707" s="9">
        <v>0</v>
      </c>
      <c r="C707" s="9" t="str">
        <v>1</v>
      </c>
      <c r="D707" s="9" t="str">
        <v>0</v>
      </c>
      <c r="E707" s="18">
        <f t="shared" si="50"/>
        <v>0</v>
      </c>
      <c r="F707" s="9">
        <v>1160.0240432254152</v>
      </c>
      <c r="G707" s="9">
        <f t="shared" si="51"/>
        <v>1160.0240432254152</v>
      </c>
      <c r="H707" s="18">
        <f t="shared" si="52"/>
        <v>986.02043674160291</v>
      </c>
      <c r="I707" s="38">
        <f t="shared" si="53"/>
        <v>0</v>
      </c>
      <c r="K707" s="37">
        <f t="shared" si="54"/>
        <v>0</v>
      </c>
    </row>
    <row r="708" spans="1:11" x14ac:dyDescent="0.2">
      <c r="A708" s="8">
        <v>43464.083333333336</v>
      </c>
      <c r="B708" s="9">
        <v>0</v>
      </c>
      <c r="C708" s="9" t="str">
        <v>0</v>
      </c>
      <c r="D708" s="9" t="str">
        <v>1</v>
      </c>
      <c r="E708" s="18">
        <f t="shared" si="50"/>
        <v>0</v>
      </c>
      <c r="F708" s="9">
        <v>1154.3576326631392</v>
      </c>
      <c r="G708" s="9">
        <f t="shared" si="51"/>
        <v>1154.3576326631392</v>
      </c>
      <c r="H708" s="18">
        <f t="shared" si="52"/>
        <v>981.20398776366824</v>
      </c>
      <c r="I708" s="38">
        <f t="shared" si="53"/>
        <v>0</v>
      </c>
      <c r="K708" s="37">
        <f t="shared" si="54"/>
        <v>0</v>
      </c>
    </row>
    <row r="709" spans="1:11" x14ac:dyDescent="0.2">
      <c r="A709" s="8">
        <v>43464.125</v>
      </c>
      <c r="B709" s="9">
        <v>0</v>
      </c>
      <c r="C709" s="9" t="str">
        <v>0</v>
      </c>
      <c r="D709" s="9" t="str">
        <v>1</v>
      </c>
      <c r="E709" s="18">
        <f t="shared" si="50"/>
        <v>0</v>
      </c>
      <c r="F709" s="9">
        <v>1153.1906459401584</v>
      </c>
      <c r="G709" s="9">
        <f t="shared" si="51"/>
        <v>1153.1906459401584</v>
      </c>
      <c r="H709" s="18">
        <f t="shared" si="52"/>
        <v>980.21204904913463</v>
      </c>
      <c r="I709" s="38">
        <f t="shared" si="53"/>
        <v>0</v>
      </c>
      <c r="K709" s="37">
        <f t="shared" si="54"/>
        <v>0</v>
      </c>
    </row>
    <row r="710" spans="1:11" x14ac:dyDescent="0.2">
      <c r="A710" s="8">
        <v>43464.166666666664</v>
      </c>
      <c r="B710" s="9">
        <v>0</v>
      </c>
      <c r="C710" s="9" t="str">
        <v>0</v>
      </c>
      <c r="D710" s="9" t="str">
        <v>1</v>
      </c>
      <c r="E710" s="18">
        <f t="shared" si="50"/>
        <v>0</v>
      </c>
      <c r="F710" s="9">
        <v>1131.3404067261968</v>
      </c>
      <c r="G710" s="9">
        <f t="shared" si="51"/>
        <v>1131.3404067261968</v>
      </c>
      <c r="H710" s="18">
        <f t="shared" si="52"/>
        <v>961.63934571726725</v>
      </c>
      <c r="I710" s="38">
        <f t="shared" si="53"/>
        <v>0</v>
      </c>
      <c r="K710" s="37">
        <f t="shared" si="54"/>
        <v>0</v>
      </c>
    </row>
    <row r="711" spans="1:11" x14ac:dyDescent="0.2">
      <c r="A711" s="8">
        <v>43464.208333333336</v>
      </c>
      <c r="B711" s="9">
        <v>0</v>
      </c>
      <c r="C711" s="9" t="str">
        <v>1</v>
      </c>
      <c r="D711" s="9" t="str">
        <v>1</v>
      </c>
      <c r="E711" s="18">
        <f t="shared" si="50"/>
        <v>0</v>
      </c>
      <c r="F711" s="9">
        <v>1109.0100791190021</v>
      </c>
      <c r="G711" s="9">
        <f t="shared" si="51"/>
        <v>1109.0100791190021</v>
      </c>
      <c r="H711" s="18">
        <f t="shared" si="52"/>
        <v>942.65856725115168</v>
      </c>
      <c r="I711" s="38">
        <f t="shared" si="53"/>
        <v>0</v>
      </c>
      <c r="K711" s="37">
        <f t="shared" si="54"/>
        <v>0</v>
      </c>
    </row>
    <row r="712" spans="1:11" x14ac:dyDescent="0.2">
      <c r="A712" s="8">
        <v>43464.25</v>
      </c>
      <c r="B712" s="9">
        <v>15.691155809974683</v>
      </c>
      <c r="C712" s="9" t="str">
        <v>1</v>
      </c>
      <c r="D712" s="9" t="str">
        <v>1</v>
      </c>
      <c r="E712" s="18">
        <f t="shared" si="50"/>
        <v>175000</v>
      </c>
      <c r="F712" s="9">
        <v>1147.8953981479935</v>
      </c>
      <c r="G712" s="9">
        <f t="shared" si="51"/>
        <v>1147.8953981479935</v>
      </c>
      <c r="H712" s="18">
        <f t="shared" si="52"/>
        <v>975.71108842579451</v>
      </c>
      <c r="I712" s="38">
        <f t="shared" si="53"/>
        <v>0.38751639155413248</v>
      </c>
      <c r="K712" s="37">
        <f t="shared" si="54"/>
        <v>1</v>
      </c>
    </row>
    <row r="713" spans="1:11" x14ac:dyDescent="0.2">
      <c r="A713" s="8">
        <v>43464.291666666664</v>
      </c>
      <c r="B713" s="9">
        <v>72.370820956232606</v>
      </c>
      <c r="C713" s="9" t="str">
        <v>1</v>
      </c>
      <c r="D713" s="9" t="str">
        <v>1</v>
      </c>
      <c r="E713" s="18">
        <f t="shared" si="50"/>
        <v>175000</v>
      </c>
      <c r="F713" s="9">
        <v>1148.6030817691656</v>
      </c>
      <c r="G713" s="9">
        <f t="shared" si="51"/>
        <v>1148.6030817691656</v>
      </c>
      <c r="H713" s="18">
        <f t="shared" si="52"/>
        <v>976.31261950379064</v>
      </c>
      <c r="I713" s="38">
        <f t="shared" si="53"/>
        <v>0.38751639155413248</v>
      </c>
      <c r="K713" s="37">
        <f t="shared" si="54"/>
        <v>1</v>
      </c>
    </row>
    <row r="714" spans="1:11" x14ac:dyDescent="0.2">
      <c r="A714" s="8">
        <v>43464.333333333336</v>
      </c>
      <c r="B714" s="9">
        <v>81.437234758693606</v>
      </c>
      <c r="C714" s="9" t="str">
        <v>1</v>
      </c>
      <c r="D714" s="9" t="str">
        <v>1</v>
      </c>
      <c r="E714" s="18">
        <f t="shared" si="50"/>
        <v>175000</v>
      </c>
      <c r="F714" s="9">
        <v>1153.3577871926409</v>
      </c>
      <c r="G714" s="9">
        <f t="shared" si="51"/>
        <v>1153.3577871926409</v>
      </c>
      <c r="H714" s="18">
        <f t="shared" si="52"/>
        <v>980.35411911374479</v>
      </c>
      <c r="I714" s="38">
        <f t="shared" si="53"/>
        <v>0.38751639155413248</v>
      </c>
      <c r="K714" s="37">
        <f t="shared" si="54"/>
        <v>1</v>
      </c>
    </row>
    <row r="715" spans="1:11" x14ac:dyDescent="0.2">
      <c r="A715" s="8">
        <v>43464.375</v>
      </c>
      <c r="B715" s="9">
        <v>81.157075638451502</v>
      </c>
      <c r="C715" s="9" t="str">
        <v>1</v>
      </c>
      <c r="D715" s="9" t="str">
        <v>1</v>
      </c>
      <c r="E715" s="18">
        <f t="shared" ref="E715:E753" si="55">IF(B715&gt;10,87500*(C715+D715),0)</f>
        <v>175000</v>
      </c>
      <c r="F715" s="9">
        <v>1156.3791718089187</v>
      </c>
      <c r="G715" s="9">
        <f t="shared" ref="G715:G753" si="56">IF(OR(F715&gt;$G$8,F715&lt;$G$7),F714,F715)</f>
        <v>1156.3791718089187</v>
      </c>
      <c r="H715" s="18">
        <f t="shared" ref="H715:H753" si="57">+G715*0.85</f>
        <v>982.92229603758085</v>
      </c>
      <c r="I715" s="38">
        <f t="shared" ref="I715:I729" si="58">($E$5*E715/100)*AVERAGE($H$10,$H$729)*60*8.34/1000000</f>
        <v>0.38751639155413248</v>
      </c>
      <c r="K715" s="37">
        <f t="shared" ref="K715:K753" si="59">IF(E715&gt;10,1,0)</f>
        <v>1</v>
      </c>
    </row>
    <row r="716" spans="1:11" x14ac:dyDescent="0.2">
      <c r="A716" s="8">
        <v>43464.416666666664</v>
      </c>
      <c r="B716" s="9">
        <v>80.876586251565087</v>
      </c>
      <c r="C716" s="9" t="str">
        <v>1</v>
      </c>
      <c r="D716" s="9" t="str">
        <v>1</v>
      </c>
      <c r="E716" s="18">
        <f t="shared" si="55"/>
        <v>175000</v>
      </c>
      <c r="F716" s="9">
        <v>1157.9097931420577</v>
      </c>
      <c r="G716" s="9">
        <f t="shared" si="56"/>
        <v>1157.9097931420577</v>
      </c>
      <c r="H716" s="18">
        <f t="shared" si="57"/>
        <v>984.22332417074892</v>
      </c>
      <c r="I716" s="38">
        <f t="shared" si="58"/>
        <v>0.38751639155413248</v>
      </c>
      <c r="K716" s="37">
        <f t="shared" si="59"/>
        <v>1</v>
      </c>
    </row>
    <row r="717" spans="1:11" x14ac:dyDescent="0.2">
      <c r="A717" s="8">
        <v>43464.458333333336</v>
      </c>
      <c r="B717" s="9">
        <v>80.41785089111896</v>
      </c>
      <c r="C717" s="9" t="str">
        <v>1</v>
      </c>
      <c r="D717" s="9" t="str">
        <v>1</v>
      </c>
      <c r="E717" s="18">
        <f t="shared" si="55"/>
        <v>175000</v>
      </c>
      <c r="F717" s="9">
        <v>1159.6623443251372</v>
      </c>
      <c r="G717" s="9">
        <f t="shared" si="56"/>
        <v>1159.6623443251372</v>
      </c>
      <c r="H717" s="18">
        <f t="shared" si="57"/>
        <v>985.71299267636653</v>
      </c>
      <c r="I717" s="38">
        <f t="shared" si="58"/>
        <v>0.38751639155413248</v>
      </c>
      <c r="K717" s="37">
        <f t="shared" si="59"/>
        <v>1</v>
      </c>
    </row>
    <row r="718" spans="1:11" x14ac:dyDescent="0.2">
      <c r="A718" s="8">
        <v>43464.5</v>
      </c>
      <c r="B718" s="9">
        <v>80.974312687494972</v>
      </c>
      <c r="C718" s="9" t="str">
        <v>1</v>
      </c>
      <c r="D718" s="9" t="str">
        <v>1</v>
      </c>
      <c r="E718" s="18">
        <f t="shared" si="55"/>
        <v>175000</v>
      </c>
      <c r="F718" s="9">
        <v>1160.7731044172797</v>
      </c>
      <c r="G718" s="9">
        <f t="shared" si="56"/>
        <v>1160.7731044172797</v>
      </c>
      <c r="H718" s="18">
        <f t="shared" si="57"/>
        <v>986.65713875468771</v>
      </c>
      <c r="I718" s="38">
        <f t="shared" si="58"/>
        <v>0.38751639155413248</v>
      </c>
      <c r="K718" s="37">
        <f t="shared" si="59"/>
        <v>1</v>
      </c>
    </row>
    <row r="719" spans="1:11" x14ac:dyDescent="0.2">
      <c r="A719" s="8">
        <v>43464.541666666664</v>
      </c>
      <c r="B719" s="9">
        <v>80.672290270186267</v>
      </c>
      <c r="C719" s="9" t="str">
        <v>1</v>
      </c>
      <c r="D719" s="9" t="str">
        <v>1</v>
      </c>
      <c r="E719" s="18">
        <f t="shared" si="55"/>
        <v>175000</v>
      </c>
      <c r="F719" s="9">
        <v>1163.0063285032809</v>
      </c>
      <c r="G719" s="9">
        <f t="shared" si="56"/>
        <v>1163.0063285032809</v>
      </c>
      <c r="H719" s="18">
        <f t="shared" si="57"/>
        <v>988.55537922778876</v>
      </c>
      <c r="I719" s="38">
        <f t="shared" si="58"/>
        <v>0.38751639155413248</v>
      </c>
      <c r="K719" s="37">
        <f t="shared" si="59"/>
        <v>1</v>
      </c>
    </row>
    <row r="720" spans="1:11" x14ac:dyDescent="0.2">
      <c r="A720" s="8">
        <v>43464.583333333336</v>
      </c>
      <c r="B720" s="9">
        <v>80.915455344277504</v>
      </c>
      <c r="C720" s="9" t="str">
        <v>1</v>
      </c>
      <c r="D720" s="9" t="str">
        <v>1</v>
      </c>
      <c r="E720" s="18">
        <f t="shared" si="55"/>
        <v>175000</v>
      </c>
      <c r="F720" s="9">
        <v>1167.1264289015403</v>
      </c>
      <c r="G720" s="9">
        <f t="shared" si="56"/>
        <v>1167.1264289015403</v>
      </c>
      <c r="H720" s="18">
        <f t="shared" si="57"/>
        <v>992.05746456630925</v>
      </c>
      <c r="I720" s="38">
        <f t="shared" si="58"/>
        <v>0.38751639155413248</v>
      </c>
      <c r="K720" s="37">
        <f t="shared" si="59"/>
        <v>1</v>
      </c>
    </row>
    <row r="721" spans="1:11" x14ac:dyDescent="0.2">
      <c r="A721" s="8">
        <v>43464.625</v>
      </c>
      <c r="B721" s="9">
        <v>80.866129440475689</v>
      </c>
      <c r="C721" s="9" t="str">
        <v>1</v>
      </c>
      <c r="D721" s="9" t="str">
        <v>1</v>
      </c>
      <c r="E721" s="18">
        <f t="shared" si="55"/>
        <v>175000</v>
      </c>
      <c r="F721" s="9">
        <v>1169.5903965867967</v>
      </c>
      <c r="G721" s="9">
        <f t="shared" si="56"/>
        <v>1169.5903965867967</v>
      </c>
      <c r="H721" s="18">
        <f t="shared" si="57"/>
        <v>994.15183709877715</v>
      </c>
      <c r="I721" s="38">
        <f t="shared" si="58"/>
        <v>0.38751639155413248</v>
      </c>
      <c r="K721" s="37">
        <f t="shared" si="59"/>
        <v>1</v>
      </c>
    </row>
    <row r="722" spans="1:11" x14ac:dyDescent="0.2">
      <c r="A722" s="8">
        <v>43464.666666666664</v>
      </c>
      <c r="B722" s="9">
        <v>80.724043392429493</v>
      </c>
      <c r="C722" s="9" t="str">
        <v>1</v>
      </c>
      <c r="D722" s="9" t="str">
        <v>1</v>
      </c>
      <c r="E722" s="18">
        <f t="shared" si="55"/>
        <v>175000</v>
      </c>
      <c r="F722" s="9">
        <v>1172.738604811339</v>
      </c>
      <c r="G722" s="9">
        <f t="shared" si="56"/>
        <v>1172.738604811339</v>
      </c>
      <c r="H722" s="18">
        <f t="shared" si="57"/>
        <v>996.82781408963808</v>
      </c>
      <c r="I722" s="38">
        <f t="shared" si="58"/>
        <v>0.38751639155413248</v>
      </c>
      <c r="K722" s="37">
        <f t="shared" si="59"/>
        <v>1</v>
      </c>
    </row>
    <row r="723" spans="1:11" x14ac:dyDescent="0.2">
      <c r="A723" s="8">
        <v>43464.708333333336</v>
      </c>
      <c r="B723" s="9">
        <v>89.819469016066734</v>
      </c>
      <c r="C723" s="9" t="str">
        <v>1</v>
      </c>
      <c r="D723" s="9" t="str">
        <v>1</v>
      </c>
      <c r="E723" s="18">
        <f t="shared" si="55"/>
        <v>175000</v>
      </c>
      <c r="F723" s="9">
        <v>1176.9729337215022</v>
      </c>
      <c r="G723" s="9">
        <f t="shared" si="56"/>
        <v>1176.9729337215022</v>
      </c>
      <c r="H723" s="18">
        <f t="shared" si="57"/>
        <v>1000.4269936632768</v>
      </c>
      <c r="I723" s="38">
        <f t="shared" si="58"/>
        <v>0.38751639155413248</v>
      </c>
      <c r="K723" s="37">
        <f t="shared" si="59"/>
        <v>1</v>
      </c>
    </row>
    <row r="724" spans="1:11" x14ac:dyDescent="0.2">
      <c r="A724" s="8">
        <v>43464.75</v>
      </c>
      <c r="B724" s="9">
        <v>151.23626027521573</v>
      </c>
      <c r="C724" s="9" t="str">
        <v>1</v>
      </c>
      <c r="D724" s="9" t="str">
        <v>1</v>
      </c>
      <c r="E724" s="18">
        <f t="shared" si="55"/>
        <v>175000</v>
      </c>
      <c r="F724" s="9">
        <v>1176.5819605389474</v>
      </c>
      <c r="G724" s="9">
        <f t="shared" si="56"/>
        <v>1176.5819605389474</v>
      </c>
      <c r="H724" s="18">
        <f t="shared" si="57"/>
        <v>1000.0946664581053</v>
      </c>
      <c r="I724" s="38">
        <f t="shared" si="58"/>
        <v>0.38751639155413248</v>
      </c>
      <c r="K724" s="37">
        <f t="shared" si="59"/>
        <v>1</v>
      </c>
    </row>
    <row r="725" spans="1:11" x14ac:dyDescent="0.2">
      <c r="A725" s="8">
        <v>43464.791666666664</v>
      </c>
      <c r="B725" s="9">
        <v>173.46887991740329</v>
      </c>
      <c r="C725" s="9" t="str">
        <v>1</v>
      </c>
      <c r="D725" s="9" t="str">
        <v>1</v>
      </c>
      <c r="E725" s="18">
        <f t="shared" si="55"/>
        <v>175000</v>
      </c>
      <c r="F725" s="9">
        <v>1197.1022799997875</v>
      </c>
      <c r="G725" s="9">
        <f t="shared" si="56"/>
        <v>1197.1022799997875</v>
      </c>
      <c r="H725" s="18">
        <f t="shared" si="57"/>
        <v>1017.5369379998193</v>
      </c>
      <c r="I725" s="38">
        <f t="shared" si="58"/>
        <v>0.38751639155413248</v>
      </c>
      <c r="K725" s="37">
        <f t="shared" si="59"/>
        <v>1</v>
      </c>
    </row>
    <row r="726" spans="1:11" x14ac:dyDescent="0.2">
      <c r="A726" s="8">
        <v>43464.833333333336</v>
      </c>
      <c r="B726" s="9">
        <v>174.36737060546875</v>
      </c>
      <c r="C726" s="9" t="str">
        <v>1</v>
      </c>
      <c r="D726" s="9" t="str">
        <v>1</v>
      </c>
      <c r="E726" s="18">
        <f t="shared" si="55"/>
        <v>175000</v>
      </c>
      <c r="F726" s="9">
        <v>1203.842178332714</v>
      </c>
      <c r="G726" s="9">
        <f t="shared" si="56"/>
        <v>1203.842178332714</v>
      </c>
      <c r="H726" s="18">
        <f t="shared" si="57"/>
        <v>1023.2658515828068</v>
      </c>
      <c r="I726" s="38">
        <f t="shared" si="58"/>
        <v>0.38751639155413248</v>
      </c>
      <c r="K726" s="37">
        <f t="shared" si="59"/>
        <v>1</v>
      </c>
    </row>
    <row r="727" spans="1:11" x14ac:dyDescent="0.2">
      <c r="A727" s="8">
        <v>43464.875</v>
      </c>
      <c r="B727" s="9">
        <v>174.36737060546875</v>
      </c>
      <c r="C727" s="9" t="str">
        <v>1</v>
      </c>
      <c r="D727" s="9" t="str">
        <v>1</v>
      </c>
      <c r="E727" s="18">
        <f t="shared" si="55"/>
        <v>175000</v>
      </c>
      <c r="F727" s="9">
        <v>1210.2910955560853</v>
      </c>
      <c r="G727" s="9">
        <f t="shared" si="56"/>
        <v>1210.2910955560853</v>
      </c>
      <c r="H727" s="18">
        <f t="shared" si="57"/>
        <v>1028.7474312226725</v>
      </c>
      <c r="I727" s="38">
        <f t="shared" si="58"/>
        <v>0.38751639155413248</v>
      </c>
      <c r="K727" s="37">
        <f t="shared" si="59"/>
        <v>1</v>
      </c>
    </row>
    <row r="728" spans="1:11" x14ac:dyDescent="0.2">
      <c r="A728" s="8">
        <v>43464.916666666664</v>
      </c>
      <c r="B728" s="9">
        <v>173.68597638326116</v>
      </c>
      <c r="C728" s="9" t="str">
        <v>1</v>
      </c>
      <c r="D728" s="9" t="str">
        <v>1</v>
      </c>
      <c r="E728" s="18">
        <f t="shared" si="55"/>
        <v>175000</v>
      </c>
      <c r="F728" s="9">
        <v>1222.7636966889579</v>
      </c>
      <c r="G728" s="9">
        <f t="shared" si="56"/>
        <v>1222.7636966889579</v>
      </c>
      <c r="H728" s="18">
        <f t="shared" si="57"/>
        <v>1039.3491421856143</v>
      </c>
      <c r="I728" s="38">
        <f t="shared" si="58"/>
        <v>0.38751639155413248</v>
      </c>
      <c r="K728" s="37">
        <f t="shared" si="59"/>
        <v>1</v>
      </c>
    </row>
    <row r="729" spans="1:11" x14ac:dyDescent="0.2">
      <c r="A729" s="8">
        <v>43464.958333333336</v>
      </c>
      <c r="B729" s="9">
        <v>173.61703491210938</v>
      </c>
      <c r="C729" s="9" t="str">
        <v>1</v>
      </c>
      <c r="D729" s="9" t="str">
        <v>1</v>
      </c>
      <c r="E729" s="18">
        <f t="shared" si="55"/>
        <v>175000</v>
      </c>
      <c r="F729" s="9">
        <v>1231.8483317768723</v>
      </c>
      <c r="G729" s="9">
        <f t="shared" si="56"/>
        <v>1231.8483317768723</v>
      </c>
      <c r="H729" s="18">
        <f t="shared" si="57"/>
        <v>1047.0710820103413</v>
      </c>
      <c r="I729" s="38">
        <f t="shared" si="58"/>
        <v>0.38751639155413248</v>
      </c>
      <c r="K729" s="37">
        <f t="shared" si="59"/>
        <v>1</v>
      </c>
    </row>
    <row r="730" spans="1:11" x14ac:dyDescent="0.2">
      <c r="A730" s="8">
        <v>43465</v>
      </c>
      <c r="B730" s="9">
        <v>173.61703491210938</v>
      </c>
      <c r="C730" s="9" t="str">
        <v>1</v>
      </c>
      <c r="D730" s="9" t="str">
        <v>1</v>
      </c>
      <c r="E730" s="18">
        <f t="shared" si="55"/>
        <v>175000</v>
      </c>
      <c r="F730" s="9">
        <v>1237.4706199653451</v>
      </c>
      <c r="G730" s="9">
        <f t="shared" si="56"/>
        <v>1237.4706199653451</v>
      </c>
      <c r="H730" s="18">
        <f t="shared" si="57"/>
        <v>1051.8500269705432</v>
      </c>
      <c r="I730" s="38">
        <f t="shared" ref="I730:I753" si="60">($E$5*E730/100)*AVERAGE($H$10,$H$753)*60*8.34/1000000</f>
        <v>0.38736578523916676</v>
      </c>
      <c r="K730" s="37">
        <f t="shared" si="59"/>
        <v>1</v>
      </c>
    </row>
    <row r="731" spans="1:11" x14ac:dyDescent="0.2">
      <c r="A731" s="8">
        <v>43465.041666666664</v>
      </c>
      <c r="B731" s="9">
        <v>173.61703491210938</v>
      </c>
      <c r="C731" s="9" t="str">
        <v>1</v>
      </c>
      <c r="D731" s="9" t="str">
        <v>1</v>
      </c>
      <c r="E731" s="18">
        <f t="shared" si="55"/>
        <v>175000</v>
      </c>
      <c r="F731" s="9">
        <v>1243.7693817330344</v>
      </c>
      <c r="G731" s="9">
        <f t="shared" si="56"/>
        <v>1243.7693817330344</v>
      </c>
      <c r="H731" s="18">
        <f t="shared" si="57"/>
        <v>1057.2039744730791</v>
      </c>
      <c r="I731" s="38">
        <f t="shared" si="60"/>
        <v>0.38736578523916676</v>
      </c>
      <c r="K731" s="37">
        <f t="shared" si="59"/>
        <v>1</v>
      </c>
    </row>
    <row r="732" spans="1:11" x14ac:dyDescent="0.2">
      <c r="A732" s="8">
        <v>43465.083333333336</v>
      </c>
      <c r="B732" s="9">
        <v>173.23421244900879</v>
      </c>
      <c r="C732" s="9" t="str">
        <v>1</v>
      </c>
      <c r="D732" s="9" t="str">
        <v>1</v>
      </c>
      <c r="E732" s="18">
        <f t="shared" si="55"/>
        <v>175000</v>
      </c>
      <c r="F732" s="9">
        <v>1249.7968450911276</v>
      </c>
      <c r="G732" s="9">
        <f t="shared" si="56"/>
        <v>1249.7968450911276</v>
      </c>
      <c r="H732" s="18">
        <f t="shared" si="57"/>
        <v>1062.3273183274584</v>
      </c>
      <c r="I732" s="38">
        <f t="shared" si="60"/>
        <v>0.38736578523916676</v>
      </c>
      <c r="K732" s="37">
        <f t="shared" si="59"/>
        <v>1</v>
      </c>
    </row>
    <row r="733" spans="1:11" x14ac:dyDescent="0.2">
      <c r="A733" s="8">
        <v>43465.125</v>
      </c>
      <c r="B733" s="9">
        <v>173.01693725585938</v>
      </c>
      <c r="C733" s="9" t="str">
        <v>1</v>
      </c>
      <c r="D733" s="9" t="str">
        <v>1</v>
      </c>
      <c r="E733" s="18">
        <f t="shared" si="55"/>
        <v>175000</v>
      </c>
      <c r="F733" s="9">
        <v>1257.7015036077357</v>
      </c>
      <c r="G733" s="9">
        <f t="shared" si="56"/>
        <v>1257.7015036077357</v>
      </c>
      <c r="H733" s="18">
        <f t="shared" si="57"/>
        <v>1069.0462780665753</v>
      </c>
      <c r="I733" s="38">
        <f t="shared" si="60"/>
        <v>0.38736578523916676</v>
      </c>
      <c r="K733" s="37">
        <f t="shared" si="59"/>
        <v>1</v>
      </c>
    </row>
    <row r="734" spans="1:11" x14ac:dyDescent="0.2">
      <c r="A734" s="8">
        <v>43465.166666666664</v>
      </c>
      <c r="B734" s="9">
        <v>173.01693725585938</v>
      </c>
      <c r="C734" s="9" t="str">
        <v>1</v>
      </c>
      <c r="D734" s="9" t="str">
        <v>1</v>
      </c>
      <c r="E734" s="18">
        <f t="shared" si="55"/>
        <v>175000</v>
      </c>
      <c r="F734" s="9">
        <v>1256.5269350342389</v>
      </c>
      <c r="G734" s="9">
        <f t="shared" si="56"/>
        <v>1256.5269350342389</v>
      </c>
      <c r="H734" s="18">
        <f t="shared" si="57"/>
        <v>1068.047894779103</v>
      </c>
      <c r="I734" s="38">
        <f t="shared" si="60"/>
        <v>0.38736578523916676</v>
      </c>
      <c r="K734" s="37">
        <f t="shared" si="59"/>
        <v>1</v>
      </c>
    </row>
    <row r="735" spans="1:11" x14ac:dyDescent="0.2">
      <c r="A735" s="8">
        <v>43465.208333333336</v>
      </c>
      <c r="B735" s="9">
        <v>173.01693725585938</v>
      </c>
      <c r="C735" s="9" t="str">
        <v>1</v>
      </c>
      <c r="D735" s="9" t="str">
        <v>1</v>
      </c>
      <c r="E735" s="18">
        <f t="shared" si="55"/>
        <v>175000</v>
      </c>
      <c r="F735" s="9">
        <v>1252.3454816395308</v>
      </c>
      <c r="G735" s="9">
        <f t="shared" si="56"/>
        <v>1252.3454816395308</v>
      </c>
      <c r="H735" s="18">
        <f t="shared" si="57"/>
        <v>1064.4936593936011</v>
      </c>
      <c r="I735" s="38">
        <f t="shared" si="60"/>
        <v>0.38736578523916676</v>
      </c>
      <c r="K735" s="37">
        <f t="shared" si="59"/>
        <v>1</v>
      </c>
    </row>
    <row r="736" spans="1:11" x14ac:dyDescent="0.2">
      <c r="A736" s="8">
        <v>43465.25</v>
      </c>
      <c r="B736" s="9">
        <v>173.01693725585938</v>
      </c>
      <c r="C736" s="9" t="str">
        <v>1</v>
      </c>
      <c r="D736" s="9" t="str">
        <v>1</v>
      </c>
      <c r="E736" s="18">
        <f t="shared" si="55"/>
        <v>175000</v>
      </c>
      <c r="F736" s="9">
        <v>1247.5759650500745</v>
      </c>
      <c r="G736" s="9">
        <f t="shared" si="56"/>
        <v>1247.5759650500745</v>
      </c>
      <c r="H736" s="18">
        <f t="shared" si="57"/>
        <v>1060.4395702925633</v>
      </c>
      <c r="I736" s="38">
        <f t="shared" si="60"/>
        <v>0.38736578523916676</v>
      </c>
      <c r="K736" s="37">
        <f t="shared" si="59"/>
        <v>1</v>
      </c>
    </row>
    <row r="737" spans="1:11" x14ac:dyDescent="0.2">
      <c r="A737" s="8">
        <v>43465.291666666664</v>
      </c>
      <c r="B737" s="9">
        <v>173.15575763572699</v>
      </c>
      <c r="C737" s="9" t="str">
        <v>1</v>
      </c>
      <c r="D737" s="9" t="str">
        <v>1</v>
      </c>
      <c r="E737" s="18">
        <f t="shared" si="55"/>
        <v>175000</v>
      </c>
      <c r="F737" s="9">
        <v>1240.8041106449114</v>
      </c>
      <c r="G737" s="9">
        <f t="shared" si="56"/>
        <v>1240.8041106449114</v>
      </c>
      <c r="H737" s="18">
        <f t="shared" si="57"/>
        <v>1054.6834940481747</v>
      </c>
      <c r="I737" s="38">
        <f t="shared" si="60"/>
        <v>0.38736578523916676</v>
      </c>
      <c r="K737" s="37">
        <f t="shared" si="59"/>
        <v>1</v>
      </c>
    </row>
    <row r="738" spans="1:11" x14ac:dyDescent="0.2">
      <c r="A738" s="8">
        <v>43465.333333333336</v>
      </c>
      <c r="B738" s="9">
        <v>173.58535570849631</v>
      </c>
      <c r="C738" s="9" t="str">
        <v>1</v>
      </c>
      <c r="D738" s="9" t="str">
        <v>1</v>
      </c>
      <c r="E738" s="18">
        <f t="shared" si="55"/>
        <v>175000</v>
      </c>
      <c r="F738" s="9">
        <v>1236.9859651351539</v>
      </c>
      <c r="G738" s="9">
        <f t="shared" si="56"/>
        <v>1236.9859651351539</v>
      </c>
      <c r="H738" s="18">
        <f t="shared" si="57"/>
        <v>1051.4380703648808</v>
      </c>
      <c r="I738" s="38">
        <f t="shared" si="60"/>
        <v>0.38736578523916676</v>
      </c>
      <c r="K738" s="37">
        <f t="shared" si="59"/>
        <v>1</v>
      </c>
    </row>
    <row r="739" spans="1:11" x14ac:dyDescent="0.2">
      <c r="A739" s="8">
        <v>43465.375</v>
      </c>
      <c r="B739" s="9">
        <v>173.64879342990073</v>
      </c>
      <c r="C739" s="9" t="str">
        <v>1</v>
      </c>
      <c r="D739" s="9" t="str">
        <v>1</v>
      </c>
      <c r="E739" s="18">
        <f t="shared" si="55"/>
        <v>175000</v>
      </c>
      <c r="F739" s="9">
        <v>1247.1710999482984</v>
      </c>
      <c r="G739" s="9">
        <f t="shared" si="56"/>
        <v>1247.1710999482984</v>
      </c>
      <c r="H739" s="18">
        <f t="shared" si="57"/>
        <v>1060.0954349560536</v>
      </c>
      <c r="I739" s="38">
        <f t="shared" si="60"/>
        <v>0.38736578523916676</v>
      </c>
      <c r="K739" s="37">
        <f t="shared" si="59"/>
        <v>1</v>
      </c>
    </row>
    <row r="740" spans="1:11" x14ac:dyDescent="0.2">
      <c r="A740" s="8">
        <v>43465.416666666664</v>
      </c>
      <c r="B740" s="9">
        <v>173.70468139648438</v>
      </c>
      <c r="C740" s="9" t="str">
        <v>1</v>
      </c>
      <c r="D740" s="9" t="str">
        <v>1</v>
      </c>
      <c r="E740" s="18">
        <f t="shared" si="55"/>
        <v>175000</v>
      </c>
      <c r="F740" s="9">
        <v>1249.0702136417442</v>
      </c>
      <c r="G740" s="9">
        <f t="shared" si="56"/>
        <v>1249.0702136417442</v>
      </c>
      <c r="H740" s="18">
        <f t="shared" si="57"/>
        <v>1061.7096815954826</v>
      </c>
      <c r="I740" s="38">
        <f t="shared" si="60"/>
        <v>0.38736578523916676</v>
      </c>
      <c r="K740" s="37">
        <f t="shared" si="59"/>
        <v>1</v>
      </c>
    </row>
    <row r="741" spans="1:11" x14ac:dyDescent="0.2">
      <c r="A741" s="8">
        <v>43465.458333333336</v>
      </c>
      <c r="B741" s="9">
        <v>173.70468139648438</v>
      </c>
      <c r="C741" s="9" t="str">
        <v>1</v>
      </c>
      <c r="D741" s="9" t="str">
        <v>1</v>
      </c>
      <c r="E741" s="18">
        <f t="shared" si="55"/>
        <v>175000</v>
      </c>
      <c r="F741" s="9">
        <v>1253.4542141425759</v>
      </c>
      <c r="G741" s="9">
        <f t="shared" si="56"/>
        <v>1253.4542141425759</v>
      </c>
      <c r="H741" s="18">
        <f t="shared" si="57"/>
        <v>1065.4360820211896</v>
      </c>
      <c r="I741" s="38">
        <f t="shared" si="60"/>
        <v>0.38736578523916676</v>
      </c>
      <c r="K741" s="37">
        <f t="shared" si="59"/>
        <v>1</v>
      </c>
    </row>
    <row r="742" spans="1:11" x14ac:dyDescent="0.2">
      <c r="A742" s="8">
        <v>43465.5</v>
      </c>
      <c r="B742" s="9">
        <v>173.70468139648438</v>
      </c>
      <c r="C742" s="9" t="str">
        <v>1</v>
      </c>
      <c r="D742" s="9" t="str">
        <v>1</v>
      </c>
      <c r="E742" s="18">
        <f t="shared" si="55"/>
        <v>175000</v>
      </c>
      <c r="F742" s="9">
        <v>1256.5493421845827</v>
      </c>
      <c r="G742" s="9">
        <f t="shared" si="56"/>
        <v>1256.5493421845827</v>
      </c>
      <c r="H742" s="18">
        <f t="shared" si="57"/>
        <v>1068.0669408568951</v>
      </c>
      <c r="I742" s="38">
        <f t="shared" si="60"/>
        <v>0.38736578523916676</v>
      </c>
      <c r="K742" s="37">
        <f t="shared" si="59"/>
        <v>1</v>
      </c>
    </row>
    <row r="743" spans="1:11" x14ac:dyDescent="0.2">
      <c r="A743" s="8">
        <v>43465.541666666664</v>
      </c>
      <c r="B743" s="9">
        <v>173.70468139648438</v>
      </c>
      <c r="C743" s="9" t="str">
        <v>1</v>
      </c>
      <c r="D743" s="9" t="str">
        <v>1</v>
      </c>
      <c r="E743" s="18">
        <f t="shared" si="55"/>
        <v>175000</v>
      </c>
      <c r="F743" s="9">
        <v>1260.6064571172278</v>
      </c>
      <c r="G743" s="9">
        <f t="shared" si="56"/>
        <v>1260.6064571172278</v>
      </c>
      <c r="H743" s="18">
        <f t="shared" si="57"/>
        <v>1071.5154885496436</v>
      </c>
      <c r="I743" s="38">
        <f t="shared" si="60"/>
        <v>0.38736578523916676</v>
      </c>
      <c r="K743" s="37">
        <f t="shared" si="59"/>
        <v>1</v>
      </c>
    </row>
    <row r="744" spans="1:11" x14ac:dyDescent="0.2">
      <c r="A744" s="8">
        <v>43465.583333333336</v>
      </c>
      <c r="B744" s="9">
        <v>174.15287983435996</v>
      </c>
      <c r="C744" s="9" t="str">
        <v>1</v>
      </c>
      <c r="D744" s="9" t="str">
        <v>1</v>
      </c>
      <c r="E744" s="18">
        <f t="shared" si="55"/>
        <v>175000</v>
      </c>
      <c r="F744" s="9">
        <v>1266.3848031906566</v>
      </c>
      <c r="G744" s="9">
        <f t="shared" si="56"/>
        <v>1266.3848031906566</v>
      </c>
      <c r="H744" s="18">
        <f t="shared" si="57"/>
        <v>1076.4270827120581</v>
      </c>
      <c r="I744" s="38">
        <f t="shared" si="60"/>
        <v>0.38736578523916676</v>
      </c>
      <c r="K744" s="37">
        <f t="shared" si="59"/>
        <v>1</v>
      </c>
    </row>
    <row r="745" spans="1:11" x14ac:dyDescent="0.2">
      <c r="A745" s="8">
        <v>43465.625</v>
      </c>
      <c r="B745" s="9">
        <v>174.3233642578125</v>
      </c>
      <c r="C745" s="9" t="str">
        <v>1</v>
      </c>
      <c r="D745" s="9" t="str">
        <v>1</v>
      </c>
      <c r="E745" s="18">
        <f t="shared" si="55"/>
        <v>175000</v>
      </c>
      <c r="F745" s="9">
        <v>1271.6367965643719</v>
      </c>
      <c r="G745" s="9">
        <f t="shared" si="56"/>
        <v>1271.6367965643719</v>
      </c>
      <c r="H745" s="18">
        <f t="shared" si="57"/>
        <v>1080.891277079716</v>
      </c>
      <c r="I745" s="38">
        <f t="shared" si="60"/>
        <v>0.38736578523916676</v>
      </c>
      <c r="K745" s="37">
        <f t="shared" si="59"/>
        <v>1</v>
      </c>
    </row>
    <row r="746" spans="1:11" x14ac:dyDescent="0.2">
      <c r="A746" s="8">
        <v>43465.666666666664</v>
      </c>
      <c r="B746" s="9">
        <v>174.3233642578125</v>
      </c>
      <c r="C746" s="9" t="str">
        <v>1</v>
      </c>
      <c r="D746" s="9" t="str">
        <v>1</v>
      </c>
      <c r="E746" s="18">
        <f t="shared" si="55"/>
        <v>175000</v>
      </c>
      <c r="F746" s="9">
        <v>1274.8145280507197</v>
      </c>
      <c r="G746" s="9">
        <f t="shared" si="56"/>
        <v>1274.8145280507197</v>
      </c>
      <c r="H746" s="18">
        <f t="shared" si="57"/>
        <v>1083.5923488431117</v>
      </c>
      <c r="I746" s="38">
        <f t="shared" si="60"/>
        <v>0.38736578523916676</v>
      </c>
      <c r="K746" s="37">
        <f t="shared" si="59"/>
        <v>1</v>
      </c>
    </row>
    <row r="747" spans="1:11" x14ac:dyDescent="0.2">
      <c r="A747" s="8">
        <v>43465.708333333336</v>
      </c>
      <c r="B747" s="9">
        <v>175.45938679098191</v>
      </c>
      <c r="C747" s="9" t="str">
        <v>1</v>
      </c>
      <c r="D747" s="9" t="str">
        <v>1</v>
      </c>
      <c r="E747" s="18">
        <f t="shared" si="55"/>
        <v>175000</v>
      </c>
      <c r="F747" s="9">
        <v>1273.693731816423</v>
      </c>
      <c r="G747" s="9">
        <f t="shared" si="56"/>
        <v>1273.693731816423</v>
      </c>
      <c r="H747" s="18">
        <f t="shared" si="57"/>
        <v>1082.6396720439595</v>
      </c>
      <c r="I747" s="38">
        <f t="shared" si="60"/>
        <v>0.38736578523916676</v>
      </c>
      <c r="K747" s="37">
        <f t="shared" si="59"/>
        <v>1</v>
      </c>
    </row>
    <row r="748" spans="1:11" x14ac:dyDescent="0.2">
      <c r="A748" s="8">
        <v>43465.75</v>
      </c>
      <c r="B748" s="9">
        <v>174.90821838378906</v>
      </c>
      <c r="C748" s="9" t="str">
        <v>1</v>
      </c>
      <c r="D748" s="9" t="str">
        <v>1</v>
      </c>
      <c r="E748" s="18">
        <f t="shared" si="55"/>
        <v>175000</v>
      </c>
      <c r="F748" s="9">
        <v>1264.5011869087261</v>
      </c>
      <c r="G748" s="9">
        <f t="shared" si="56"/>
        <v>1264.5011869087261</v>
      </c>
      <c r="H748" s="18">
        <f t="shared" si="57"/>
        <v>1074.8260088724171</v>
      </c>
      <c r="I748" s="38">
        <f t="shared" si="60"/>
        <v>0.38736578523916676</v>
      </c>
      <c r="K748" s="37">
        <f t="shared" si="59"/>
        <v>1</v>
      </c>
    </row>
    <row r="749" spans="1:11" x14ac:dyDescent="0.2">
      <c r="A749" s="8">
        <v>43465.791666666664</v>
      </c>
      <c r="B749" s="9">
        <v>174.90233368371614</v>
      </c>
      <c r="C749" s="9" t="str">
        <v>1</v>
      </c>
      <c r="D749" s="9" t="str">
        <v>1</v>
      </c>
      <c r="E749" s="18">
        <f t="shared" si="55"/>
        <v>175000</v>
      </c>
      <c r="F749" s="9">
        <v>1263.3313524993091</v>
      </c>
      <c r="G749" s="9">
        <f t="shared" si="56"/>
        <v>1263.3313524993091</v>
      </c>
      <c r="H749" s="18">
        <f t="shared" si="57"/>
        <v>1073.8316496244126</v>
      </c>
      <c r="I749" s="38">
        <f t="shared" si="60"/>
        <v>0.38736578523916676</v>
      </c>
      <c r="K749" s="37">
        <f t="shared" si="59"/>
        <v>1</v>
      </c>
    </row>
    <row r="750" spans="1:11" x14ac:dyDescent="0.2">
      <c r="A750" s="8">
        <v>43465.833333333336</v>
      </c>
      <c r="B750" s="9">
        <v>164.01041254449461</v>
      </c>
      <c r="C750" s="9" t="str">
        <v>1</v>
      </c>
      <c r="D750" s="9" t="str">
        <v>1</v>
      </c>
      <c r="E750" s="18">
        <f t="shared" si="55"/>
        <v>175000</v>
      </c>
      <c r="F750" s="9">
        <v>1256.1371396642169</v>
      </c>
      <c r="G750" s="9">
        <f t="shared" si="56"/>
        <v>1256.1371396642169</v>
      </c>
      <c r="H750" s="18">
        <f t="shared" si="57"/>
        <v>1067.7165687145844</v>
      </c>
      <c r="I750" s="38">
        <f t="shared" si="60"/>
        <v>0.38736578523916676</v>
      </c>
      <c r="K750" s="37">
        <f t="shared" si="59"/>
        <v>1</v>
      </c>
    </row>
    <row r="751" spans="1:11" x14ac:dyDescent="0.2">
      <c r="A751" s="8">
        <v>43465.875</v>
      </c>
      <c r="B751" s="9">
        <v>174.0001726202434</v>
      </c>
      <c r="C751" s="9" t="str">
        <v>1</v>
      </c>
      <c r="D751" s="9" t="str">
        <v>1</v>
      </c>
      <c r="E751" s="18">
        <f t="shared" si="55"/>
        <v>175000</v>
      </c>
      <c r="F751" s="9">
        <v>1252.6476144638264</v>
      </c>
      <c r="G751" s="9">
        <f t="shared" si="56"/>
        <v>1252.6476144638264</v>
      </c>
      <c r="H751" s="18">
        <f t="shared" si="57"/>
        <v>1064.7504722942524</v>
      </c>
      <c r="I751" s="38">
        <f t="shared" si="60"/>
        <v>0.38736578523916676</v>
      </c>
      <c r="K751" s="37">
        <f t="shared" si="59"/>
        <v>1</v>
      </c>
    </row>
    <row r="752" spans="1:11" x14ac:dyDescent="0.2">
      <c r="A752" s="8">
        <v>43465.916666666664</v>
      </c>
      <c r="B752" s="9">
        <v>173.82664489746094</v>
      </c>
      <c r="C752" s="9" t="str">
        <v>1</v>
      </c>
      <c r="D752" s="9" t="str">
        <v>1</v>
      </c>
      <c r="E752" s="18">
        <f t="shared" si="55"/>
        <v>175000</v>
      </c>
      <c r="F752" s="9">
        <v>1243.1333541896815</v>
      </c>
      <c r="G752" s="9">
        <f t="shared" si="56"/>
        <v>1243.1333541896815</v>
      </c>
      <c r="H752" s="18">
        <f t="shared" si="57"/>
        <v>1056.6633510612294</v>
      </c>
      <c r="I752" s="38">
        <f t="shared" si="60"/>
        <v>0.38736578523916676</v>
      </c>
      <c r="K752" s="37">
        <f t="shared" si="59"/>
        <v>1</v>
      </c>
    </row>
    <row r="753" spans="1:11" x14ac:dyDescent="0.2">
      <c r="A753" s="8">
        <v>43465.958333333336</v>
      </c>
      <c r="B753" s="9">
        <v>173.82664489746094</v>
      </c>
      <c r="C753" s="9" t="str">
        <v>1</v>
      </c>
      <c r="D753" s="9" t="str">
        <v>1</v>
      </c>
      <c r="E753" s="18">
        <f t="shared" si="55"/>
        <v>175000</v>
      </c>
      <c r="F753" s="9">
        <v>1231.0389957030588</v>
      </c>
      <c r="G753" s="9">
        <f t="shared" si="56"/>
        <v>1231.0389957030588</v>
      </c>
      <c r="H753" s="18">
        <f t="shared" si="57"/>
        <v>1046.3831463475999</v>
      </c>
      <c r="I753" s="38">
        <f t="shared" si="60"/>
        <v>0.38736578523916676</v>
      </c>
      <c r="K753" s="37">
        <f t="shared" si="59"/>
        <v>1</v>
      </c>
    </row>
    <row r="754" spans="1:11" x14ac:dyDescent="0.2">
      <c r="C754" s="9" t="str">
        <v>1</v>
      </c>
      <c r="D754" s="9" t="str">
        <v>1</v>
      </c>
      <c r="E754" s="18"/>
      <c r="G754" s="9"/>
      <c r="H754" s="18"/>
      <c r="I754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18"/>
  <sheetViews>
    <sheetView zoomScale="75" zoomScaleNormal="75" workbookViewId="0">
      <selection activeCell="E15" sqref="E15:F15"/>
    </sheetView>
  </sheetViews>
  <sheetFormatPr defaultColWidth="9.140625" defaultRowHeight="12.75" x14ac:dyDescent="0.2"/>
  <cols>
    <col min="1" max="1" width="21.7109375" style="18" customWidth="1"/>
    <col min="2" max="2" width="9.140625" style="18"/>
    <col min="3" max="3" width="16.28515625" style="5" customWidth="1"/>
    <col min="4" max="4" width="12.85546875" style="5" customWidth="1"/>
    <col min="5" max="5" width="9.28515625" style="18" bestFit="1" customWidth="1"/>
    <col min="6" max="7" width="15.140625" style="18" customWidth="1"/>
    <col min="8" max="8" width="15.140625" style="18" bestFit="1" customWidth="1"/>
    <col min="9" max="9" width="9.28515625" style="18" bestFit="1" customWidth="1"/>
    <col min="10" max="10" width="12.5703125" style="4" customWidth="1"/>
    <col min="11" max="11" width="9.28515625" style="18" customWidth="1"/>
    <col min="12" max="12" width="13.7109375" style="4" customWidth="1"/>
    <col min="13" max="16384" width="9.140625" style="18"/>
  </cols>
  <sheetData>
    <row r="1" spans="1:17" x14ac:dyDescent="0.2">
      <c r="A1" s="2">
        <v>43374</v>
      </c>
      <c r="C1" s="5" t="s">
        <v>37</v>
      </c>
      <c r="G1" s="18" t="s">
        <v>36</v>
      </c>
      <c r="H1" s="18" t="s">
        <v>35</v>
      </c>
    </row>
    <row r="2" spans="1:17" x14ac:dyDescent="0.2">
      <c r="A2" s="18">
        <v>10</v>
      </c>
      <c r="H2" s="18">
        <v>1076.6395493777588</v>
      </c>
    </row>
    <row r="3" spans="1:17" x14ac:dyDescent="0.2">
      <c r="A3" s="18">
        <v>1</v>
      </c>
      <c r="C3" s="35"/>
    </row>
    <row r="4" spans="1:17" ht="38.25" x14ac:dyDescent="0.2">
      <c r="A4" s="18">
        <v>2018</v>
      </c>
      <c r="E4" s="18" t="s">
        <v>4</v>
      </c>
      <c r="G4" s="26"/>
      <c r="J4" s="36" t="s">
        <v>39</v>
      </c>
      <c r="K4" s="25" t="s">
        <v>38</v>
      </c>
      <c r="N4" s="18">
        <v>31</v>
      </c>
    </row>
    <row r="5" spans="1:17" x14ac:dyDescent="0.2">
      <c r="A5" s="2">
        <v>43405</v>
      </c>
      <c r="E5" s="18">
        <v>5.0000000000000001E-4</v>
      </c>
      <c r="J5" s="4">
        <v>744</v>
      </c>
      <c r="K5" s="4" t="e">
        <v>#VALUE!</v>
      </c>
    </row>
    <row r="7" spans="1:17" ht="38.25" x14ac:dyDescent="0.2">
      <c r="G7" s="18">
        <v>500</v>
      </c>
      <c r="I7" s="27" t="s">
        <v>32</v>
      </c>
      <c r="J7" s="27" t="s">
        <v>32</v>
      </c>
      <c r="L7" s="30"/>
    </row>
    <row r="8" spans="1:17" x14ac:dyDescent="0.2">
      <c r="B8" s="18" t="s">
        <v>42</v>
      </c>
      <c r="C8" s="17" t="s">
        <v>30</v>
      </c>
      <c r="D8" s="17" t="s">
        <v>3</v>
      </c>
      <c r="F8" s="18" t="s">
        <v>1</v>
      </c>
      <c r="G8" s="18">
        <v>2000</v>
      </c>
      <c r="H8" s="18" t="s">
        <v>2</v>
      </c>
      <c r="P8" s="1"/>
    </row>
    <row r="9" spans="1:17" x14ac:dyDescent="0.2">
      <c r="B9" s="1" t="s">
        <v>10</v>
      </c>
      <c r="C9" s="22" t="s">
        <v>11</v>
      </c>
      <c r="D9" s="19" t="s">
        <v>12</v>
      </c>
      <c r="F9" s="1" t="s">
        <v>0</v>
      </c>
      <c r="G9" s="18" t="s">
        <v>15</v>
      </c>
      <c r="I9" s="26" t="s">
        <v>31</v>
      </c>
      <c r="J9" s="28" t="s">
        <v>33</v>
      </c>
      <c r="K9" s="18" t="s">
        <v>13</v>
      </c>
      <c r="Q9" s="3"/>
    </row>
    <row r="10" spans="1:17" x14ac:dyDescent="0.2">
      <c r="A10" s="8">
        <v>43374</v>
      </c>
      <c r="B10" s="9">
        <v>280.45657910969214</v>
      </c>
      <c r="C10" s="20" t="s">
        <v>41</v>
      </c>
      <c r="D10" s="20" t="s">
        <v>41</v>
      </c>
      <c r="E10" s="18">
        <v>175000</v>
      </c>
      <c r="F10" s="9">
        <v>1342.7016578082269</v>
      </c>
      <c r="G10" s="9">
        <v>1342.7016578082269</v>
      </c>
      <c r="H10" s="18">
        <v>1141.2964091369929</v>
      </c>
      <c r="I10" s="18">
        <v>0.48080992850345883</v>
      </c>
      <c r="J10" s="4">
        <v>346.18314852248562</v>
      </c>
      <c r="K10" s="18">
        <v>1</v>
      </c>
      <c r="L10" s="11"/>
    </row>
    <row r="11" spans="1:17" x14ac:dyDescent="0.2">
      <c r="A11" s="8">
        <v>43374.041666666664</v>
      </c>
      <c r="B11" s="9">
        <v>280.56643339714839</v>
      </c>
      <c r="C11" s="20" t="s">
        <v>41</v>
      </c>
      <c r="D11" s="20" t="s">
        <v>41</v>
      </c>
      <c r="E11" s="18">
        <v>175000</v>
      </c>
      <c r="F11" s="9">
        <v>1340.6404845014131</v>
      </c>
      <c r="G11" s="9">
        <v>1340.6404845014131</v>
      </c>
      <c r="H11" s="18">
        <v>1139.544411826201</v>
      </c>
      <c r="I11" s="18">
        <v>0.48080992850345883</v>
      </c>
      <c r="K11" s="18">
        <v>1</v>
      </c>
    </row>
    <row r="12" spans="1:17" x14ac:dyDescent="0.2">
      <c r="A12" s="8">
        <v>43374.083333333336</v>
      </c>
      <c r="B12" s="9">
        <v>280.61655017322522</v>
      </c>
      <c r="C12" s="20" t="s">
        <v>41</v>
      </c>
      <c r="D12" s="20" t="s">
        <v>41</v>
      </c>
      <c r="E12" s="18">
        <v>175000</v>
      </c>
      <c r="F12" s="9">
        <v>1339.7243602809667</v>
      </c>
      <c r="G12" s="9">
        <v>1339.7243602809667</v>
      </c>
      <c r="H12" s="18">
        <v>1138.7657062388216</v>
      </c>
      <c r="I12" s="18">
        <v>0.48080992850345883</v>
      </c>
      <c r="K12" s="18">
        <v>1</v>
      </c>
    </row>
    <row r="13" spans="1:17" x14ac:dyDescent="0.2">
      <c r="A13" s="8">
        <v>43374.125</v>
      </c>
      <c r="B13" s="9">
        <v>280.16012158282359</v>
      </c>
      <c r="C13" s="20" t="s">
        <v>41</v>
      </c>
      <c r="D13" s="20" t="s">
        <v>41</v>
      </c>
      <c r="E13" s="18">
        <v>175000</v>
      </c>
      <c r="F13" s="9">
        <v>1340.8920627956568</v>
      </c>
      <c r="G13" s="9">
        <v>1340.8920627956568</v>
      </c>
      <c r="H13" s="18">
        <v>1139.7582533763082</v>
      </c>
      <c r="I13" s="18">
        <v>0.43981747514376163</v>
      </c>
      <c r="K13" s="18">
        <v>1</v>
      </c>
    </row>
    <row r="14" spans="1:17" x14ac:dyDescent="0.2">
      <c r="A14" s="8">
        <v>43374.166666666664</v>
      </c>
      <c r="B14" s="9">
        <v>280.15078399394201</v>
      </c>
      <c r="C14" s="20" t="s">
        <v>41</v>
      </c>
      <c r="D14" s="20" t="s">
        <v>41</v>
      </c>
      <c r="E14" s="18">
        <v>175000</v>
      </c>
      <c r="F14" s="9">
        <v>1341.2926288429612</v>
      </c>
      <c r="G14" s="9">
        <v>1341.2926288429612</v>
      </c>
      <c r="H14" s="18">
        <v>1140.098734516517</v>
      </c>
      <c r="I14" s="18">
        <v>0.43981747514376163</v>
      </c>
      <c r="K14" s="18">
        <v>1</v>
      </c>
    </row>
    <row r="15" spans="1:17" x14ac:dyDescent="0.2">
      <c r="A15" s="8">
        <v>43374.208333333336</v>
      </c>
      <c r="B15" s="9">
        <v>281.27180979357371</v>
      </c>
      <c r="C15" s="20" t="s">
        <v>41</v>
      </c>
      <c r="D15" s="20" t="s">
        <v>41</v>
      </c>
      <c r="E15" s="18">
        <v>175000</v>
      </c>
      <c r="F15" s="9">
        <v>1341.8601377068842</v>
      </c>
      <c r="G15" s="9">
        <v>1341.8601377068842</v>
      </c>
      <c r="H15" s="18">
        <v>1140.5811170508516</v>
      </c>
      <c r="I15" s="18">
        <v>0.48080992850345883</v>
      </c>
      <c r="K15" s="18">
        <v>1</v>
      </c>
    </row>
    <row r="16" spans="1:17" x14ac:dyDescent="0.2">
      <c r="A16" s="8">
        <v>43374.25</v>
      </c>
      <c r="B16" s="9">
        <v>281.35123361043503</v>
      </c>
      <c r="C16" s="20" t="s">
        <v>41</v>
      </c>
      <c r="D16" s="20" t="s">
        <v>41</v>
      </c>
      <c r="E16" s="18">
        <v>175000</v>
      </c>
      <c r="F16" s="9">
        <v>1341.8937139765319</v>
      </c>
      <c r="G16" s="9">
        <v>1341.8937139765319</v>
      </c>
      <c r="H16" s="18">
        <v>1140.6096568800522</v>
      </c>
      <c r="I16" s="18">
        <v>0.48080992850345883</v>
      </c>
      <c r="K16" s="18">
        <v>1</v>
      </c>
    </row>
    <row r="17" spans="1:11" x14ac:dyDescent="0.2">
      <c r="A17" s="8">
        <v>43374.291666666664</v>
      </c>
      <c r="B17" s="9">
        <v>280.98400307111427</v>
      </c>
      <c r="C17" s="20" t="s">
        <v>41</v>
      </c>
      <c r="D17" s="20" t="s">
        <v>41</v>
      </c>
      <c r="E17" s="18">
        <v>175000</v>
      </c>
      <c r="F17" s="9">
        <v>1342.4455458995731</v>
      </c>
      <c r="G17" s="9">
        <v>1342.4455458995731</v>
      </c>
      <c r="H17" s="18">
        <v>1141.0787140146372</v>
      </c>
      <c r="I17" s="18">
        <v>0.48080992850345883</v>
      </c>
      <c r="K17" s="18">
        <v>1</v>
      </c>
    </row>
    <row r="18" spans="1:11" x14ac:dyDescent="0.2">
      <c r="A18" s="8">
        <v>43374.333333333336</v>
      </c>
      <c r="B18" s="9">
        <v>280.95883593309128</v>
      </c>
      <c r="C18" s="20" t="s">
        <v>41</v>
      </c>
      <c r="D18" s="20" t="s">
        <v>41</v>
      </c>
      <c r="E18" s="18">
        <v>175000</v>
      </c>
      <c r="F18" s="9">
        <v>1341.3662836857238</v>
      </c>
      <c r="G18" s="9">
        <v>1341.3662836857238</v>
      </c>
      <c r="H18" s="18">
        <v>1140.1613411328651</v>
      </c>
      <c r="I18" s="18">
        <v>0.43981747514376163</v>
      </c>
      <c r="K18" s="18">
        <v>1</v>
      </c>
    </row>
    <row r="19" spans="1:11" x14ac:dyDescent="0.2">
      <c r="A19" s="8">
        <v>43374.375</v>
      </c>
      <c r="B19" s="9">
        <v>280.02987594768609</v>
      </c>
      <c r="C19" s="20" t="s">
        <v>41</v>
      </c>
      <c r="D19" s="20" t="s">
        <v>41</v>
      </c>
      <c r="E19" s="18">
        <v>175000</v>
      </c>
      <c r="F19" s="9">
        <v>1342.5780350708076</v>
      </c>
      <c r="G19" s="9">
        <v>1342.5780350708076</v>
      </c>
      <c r="H19" s="18">
        <v>1141.1913298101865</v>
      </c>
      <c r="I19" s="18">
        <v>0.43981747514376163</v>
      </c>
      <c r="K19" s="18">
        <v>1</v>
      </c>
    </row>
    <row r="20" spans="1:11" x14ac:dyDescent="0.2">
      <c r="A20" s="8">
        <v>43374.416666666664</v>
      </c>
      <c r="B20" s="9">
        <v>280.02521716765182</v>
      </c>
      <c r="C20" s="20" t="s">
        <v>41</v>
      </c>
      <c r="D20" s="20" t="s">
        <v>41</v>
      </c>
      <c r="E20" s="18">
        <v>175000</v>
      </c>
      <c r="F20" s="9">
        <v>1343.3412853296556</v>
      </c>
      <c r="G20" s="9">
        <v>1343.3412853296556</v>
      </c>
      <c r="H20" s="18">
        <v>1141.8400925302074</v>
      </c>
      <c r="I20" s="18">
        <v>0.48080992850345883</v>
      </c>
      <c r="K20" s="18">
        <v>1</v>
      </c>
    </row>
    <row r="21" spans="1:11" x14ac:dyDescent="0.2">
      <c r="A21" s="8">
        <v>43374.458333333336</v>
      </c>
      <c r="B21" s="9">
        <v>279.44904528684162</v>
      </c>
      <c r="C21" s="20" t="s">
        <v>41</v>
      </c>
      <c r="D21" s="20" t="s">
        <v>41</v>
      </c>
      <c r="E21" s="18">
        <v>175000</v>
      </c>
      <c r="F21" s="9">
        <v>1343.9491457440452</v>
      </c>
      <c r="G21" s="9">
        <v>1343.9491457440452</v>
      </c>
      <c r="H21" s="18">
        <v>1142.3567738824383</v>
      </c>
      <c r="I21" s="18">
        <v>0.43981747514376163</v>
      </c>
      <c r="K21" s="18">
        <v>1</v>
      </c>
    </row>
    <row r="22" spans="1:11" x14ac:dyDescent="0.2">
      <c r="A22" s="8">
        <v>43374.5</v>
      </c>
      <c r="B22" s="9">
        <v>278.83867464699836</v>
      </c>
      <c r="C22" s="20" t="s">
        <v>41</v>
      </c>
      <c r="D22" s="20" t="s">
        <v>41</v>
      </c>
      <c r="E22" s="18">
        <v>175000</v>
      </c>
      <c r="F22" s="9">
        <v>1343.7588737287347</v>
      </c>
      <c r="G22" s="9">
        <v>1343.7588737287347</v>
      </c>
      <c r="H22" s="18">
        <v>1142.1950426694245</v>
      </c>
      <c r="I22" s="18">
        <v>0.48080992850345883</v>
      </c>
      <c r="K22" s="18">
        <v>1</v>
      </c>
    </row>
    <row r="23" spans="1:11" ht="13.5" customHeight="1" x14ac:dyDescent="0.2">
      <c r="A23" s="8">
        <v>43374.541666666664</v>
      </c>
      <c r="B23" s="9">
        <v>278.76682205738331</v>
      </c>
      <c r="C23" s="20" t="s">
        <v>41</v>
      </c>
      <c r="D23" s="20" t="s">
        <v>41</v>
      </c>
      <c r="E23" s="18">
        <v>175000</v>
      </c>
      <c r="F23" s="9">
        <v>1343.2617851258774</v>
      </c>
      <c r="G23" s="9">
        <v>1343.2617851258774</v>
      </c>
      <c r="H23" s="18">
        <v>1141.7725173569956</v>
      </c>
      <c r="I23" s="18">
        <v>0.48080992850345883</v>
      </c>
      <c r="K23" s="18">
        <v>1</v>
      </c>
    </row>
    <row r="24" spans="1:11" x14ac:dyDescent="0.2">
      <c r="A24" s="8">
        <v>43374.583333333336</v>
      </c>
      <c r="B24" s="9">
        <v>278.92500127550835</v>
      </c>
      <c r="C24" s="20" t="s">
        <v>41</v>
      </c>
      <c r="D24" s="20" t="s">
        <v>41</v>
      </c>
      <c r="E24" s="18">
        <v>175000</v>
      </c>
      <c r="F24" s="9">
        <v>1345.0128859138861</v>
      </c>
      <c r="G24" s="9">
        <v>1345.0128859138861</v>
      </c>
      <c r="H24" s="18">
        <v>1143.2609530268032</v>
      </c>
      <c r="I24" s="18">
        <v>0.48080992850345883</v>
      </c>
      <c r="K24" s="18">
        <v>1</v>
      </c>
    </row>
    <row r="25" spans="1:11" x14ac:dyDescent="0.2">
      <c r="A25" s="8">
        <v>43374.625</v>
      </c>
      <c r="B25" s="9">
        <v>277.38295545187492</v>
      </c>
      <c r="C25" s="20" t="s">
        <v>41</v>
      </c>
      <c r="D25" s="20" t="s">
        <v>41</v>
      </c>
      <c r="E25" s="18">
        <v>175000</v>
      </c>
      <c r="F25" s="9">
        <v>1347.1170410367049</v>
      </c>
      <c r="G25" s="9">
        <v>1347.1170410367049</v>
      </c>
      <c r="H25" s="18">
        <v>1145.0494848811991</v>
      </c>
      <c r="I25" s="18">
        <v>0.43981747514376163</v>
      </c>
      <c r="K25" s="18">
        <v>1</v>
      </c>
    </row>
    <row r="26" spans="1:11" x14ac:dyDescent="0.2">
      <c r="A26" s="8">
        <v>43374.666666666664</v>
      </c>
      <c r="B26" s="9">
        <v>277.36347338947922</v>
      </c>
      <c r="C26" s="20" t="s">
        <v>41</v>
      </c>
      <c r="D26" s="20" t="s">
        <v>41</v>
      </c>
      <c r="E26" s="18">
        <v>175000</v>
      </c>
      <c r="F26" s="9">
        <v>1348.4980038781216</v>
      </c>
      <c r="G26" s="9">
        <v>1348.4980038781216</v>
      </c>
      <c r="H26" s="18">
        <v>1146.2233032964034</v>
      </c>
      <c r="I26" s="18">
        <v>0.48080992850345883</v>
      </c>
      <c r="K26" s="18">
        <v>1</v>
      </c>
    </row>
    <row r="27" spans="1:11" x14ac:dyDescent="0.2">
      <c r="A27" s="8">
        <v>43374.708333333336</v>
      </c>
      <c r="B27" s="9">
        <v>278.41558423064276</v>
      </c>
      <c r="C27" s="20" t="s">
        <v>41</v>
      </c>
      <c r="D27" s="20" t="s">
        <v>41</v>
      </c>
      <c r="E27" s="18">
        <v>175000</v>
      </c>
      <c r="F27" s="9">
        <v>1349.2429867061512</v>
      </c>
      <c r="G27" s="9">
        <v>1349.2429867061512</v>
      </c>
      <c r="H27" s="18">
        <v>1146.8565387002286</v>
      </c>
      <c r="I27" s="18">
        <v>0.43981747514376163</v>
      </c>
      <c r="K27" s="18">
        <v>1</v>
      </c>
    </row>
    <row r="28" spans="1:11" x14ac:dyDescent="0.2">
      <c r="A28" s="8">
        <v>43374.75</v>
      </c>
      <c r="B28" s="9">
        <v>278.36645559296466</v>
      </c>
      <c r="C28" s="20" t="s">
        <v>41</v>
      </c>
      <c r="D28" s="20" t="s">
        <v>41</v>
      </c>
      <c r="E28" s="18">
        <v>175000</v>
      </c>
      <c r="F28" s="9">
        <v>1349.7950875790521</v>
      </c>
      <c r="G28" s="9">
        <v>1349.7950875790521</v>
      </c>
      <c r="H28" s="18">
        <v>1147.3258244421943</v>
      </c>
      <c r="I28" s="18">
        <v>0.48080992850345883</v>
      </c>
      <c r="K28" s="18">
        <v>1</v>
      </c>
    </row>
    <row r="29" spans="1:11" x14ac:dyDescent="0.2">
      <c r="A29" s="8">
        <v>43374.791666666664</v>
      </c>
      <c r="B29" s="9">
        <v>279.13377445891371</v>
      </c>
      <c r="C29" s="20" t="s">
        <v>41</v>
      </c>
      <c r="D29" s="20" t="s">
        <v>41</v>
      </c>
      <c r="E29" s="18">
        <v>175000</v>
      </c>
      <c r="F29" s="9">
        <v>1349.8134299239532</v>
      </c>
      <c r="G29" s="9">
        <v>1349.8134299239532</v>
      </c>
      <c r="H29" s="18">
        <v>1147.3414154353602</v>
      </c>
      <c r="I29" s="18">
        <v>0.48080992850345883</v>
      </c>
      <c r="K29" s="18">
        <v>1</v>
      </c>
    </row>
    <row r="30" spans="1:11" x14ac:dyDescent="0.2">
      <c r="A30" s="8">
        <v>43374.833333333336</v>
      </c>
      <c r="B30" s="9">
        <v>278.99027518798482</v>
      </c>
      <c r="C30" s="20" t="s">
        <v>41</v>
      </c>
      <c r="D30" s="20" t="s">
        <v>41</v>
      </c>
      <c r="E30" s="18">
        <v>175000</v>
      </c>
      <c r="F30" s="9">
        <v>1350.9916328907407</v>
      </c>
      <c r="G30" s="9">
        <v>1350.9916328907407</v>
      </c>
      <c r="H30" s="18">
        <v>1148.3428879571295</v>
      </c>
      <c r="I30" s="18">
        <v>0.43981747514376163</v>
      </c>
      <c r="K30" s="18">
        <v>1</v>
      </c>
    </row>
    <row r="31" spans="1:11" x14ac:dyDescent="0.2">
      <c r="A31" s="8">
        <v>43374.875</v>
      </c>
      <c r="B31" s="9">
        <v>279.62707474550416</v>
      </c>
      <c r="C31" s="20" t="s">
        <v>41</v>
      </c>
      <c r="D31" s="20" t="s">
        <v>41</v>
      </c>
      <c r="E31" s="18">
        <v>175000</v>
      </c>
      <c r="F31" s="9">
        <v>1351.5994720890483</v>
      </c>
      <c r="G31" s="9">
        <v>1351.5994720890483</v>
      </c>
      <c r="H31" s="18">
        <v>1148.859551275691</v>
      </c>
      <c r="I31" s="18">
        <v>0.48080992850345883</v>
      </c>
      <c r="K31" s="18">
        <v>1</v>
      </c>
    </row>
    <row r="32" spans="1:11" x14ac:dyDescent="0.2">
      <c r="A32" s="8">
        <v>43374.916666666664</v>
      </c>
      <c r="B32" s="9">
        <v>279.73168917024833</v>
      </c>
      <c r="C32" s="20" t="s">
        <v>41</v>
      </c>
      <c r="D32" s="20" t="s">
        <v>41</v>
      </c>
      <c r="E32" s="18">
        <v>175000</v>
      </c>
      <c r="F32" s="9">
        <v>1352.5440638291045</v>
      </c>
      <c r="G32" s="9">
        <v>1352.5440638291045</v>
      </c>
      <c r="H32" s="18">
        <v>1149.6624542547388</v>
      </c>
      <c r="I32" s="18">
        <v>0.48080992850345883</v>
      </c>
      <c r="K32" s="18">
        <v>1</v>
      </c>
    </row>
    <row r="33" spans="1:11" x14ac:dyDescent="0.2">
      <c r="A33" s="8">
        <v>43374.958333333336</v>
      </c>
      <c r="B33" s="9">
        <v>279.67041402029014</v>
      </c>
      <c r="C33" s="20" t="s">
        <v>41</v>
      </c>
      <c r="D33" s="20" t="s">
        <v>41</v>
      </c>
      <c r="E33" s="18">
        <v>175000</v>
      </c>
      <c r="F33" s="9">
        <v>1351.7955804988669</v>
      </c>
      <c r="G33" s="9">
        <v>1351.7955804988669</v>
      </c>
      <c r="H33" s="18">
        <v>1149.0262434240369</v>
      </c>
      <c r="I33" s="18">
        <v>0.48080992850345883</v>
      </c>
      <c r="K33" s="18">
        <v>1</v>
      </c>
    </row>
    <row r="34" spans="1:11" x14ac:dyDescent="0.2">
      <c r="A34" s="8">
        <v>43375</v>
      </c>
      <c r="B34" s="9">
        <v>279.47681512488674</v>
      </c>
      <c r="C34" s="20" t="s">
        <v>41</v>
      </c>
      <c r="D34" s="20" t="s">
        <v>41</v>
      </c>
      <c r="E34" s="18">
        <v>175000</v>
      </c>
      <c r="F34" s="9">
        <v>1351.3896146436236</v>
      </c>
      <c r="G34" s="9">
        <v>1351.3896146436236</v>
      </c>
      <c r="H34" s="18">
        <v>1148.6811724470801</v>
      </c>
      <c r="I34" s="18">
        <v>0.43981747514376163</v>
      </c>
      <c r="K34" s="18">
        <v>1</v>
      </c>
    </row>
    <row r="35" spans="1:11" x14ac:dyDescent="0.2">
      <c r="A35" s="8">
        <v>43375.041666666664</v>
      </c>
      <c r="B35" s="9">
        <v>279.50876435266923</v>
      </c>
      <c r="C35" s="20" t="s">
        <v>41</v>
      </c>
      <c r="D35" s="20" t="s">
        <v>41</v>
      </c>
      <c r="E35" s="18">
        <v>175000</v>
      </c>
      <c r="F35" s="9">
        <v>1353.6683913323418</v>
      </c>
      <c r="G35" s="9">
        <v>1353.6683913323418</v>
      </c>
      <c r="H35" s="18">
        <v>1150.6181326324904</v>
      </c>
      <c r="I35" s="18">
        <v>0.43981747514376163</v>
      </c>
      <c r="K35" s="18">
        <v>1</v>
      </c>
    </row>
    <row r="36" spans="1:11" x14ac:dyDescent="0.2">
      <c r="A36" s="8">
        <v>43375.083333333336</v>
      </c>
      <c r="B36" s="9">
        <v>279.57087082905554</v>
      </c>
      <c r="C36" s="20" t="s">
        <v>41</v>
      </c>
      <c r="D36" s="20" t="s">
        <v>41</v>
      </c>
      <c r="E36" s="18">
        <v>175000</v>
      </c>
      <c r="F36" s="9">
        <v>1353.0614438079949</v>
      </c>
      <c r="G36" s="9">
        <v>1353.0614438079949</v>
      </c>
      <c r="H36" s="18">
        <v>1150.1022272367957</v>
      </c>
      <c r="I36" s="18">
        <v>0.48080992850345883</v>
      </c>
      <c r="K36" s="18">
        <v>1</v>
      </c>
    </row>
    <row r="37" spans="1:11" x14ac:dyDescent="0.2">
      <c r="A37" s="8">
        <v>43375.125</v>
      </c>
      <c r="B37" s="9">
        <v>279.49542236328125</v>
      </c>
      <c r="C37" s="20" t="s">
        <v>41</v>
      </c>
      <c r="D37" s="20" t="s">
        <v>41</v>
      </c>
      <c r="E37" s="18">
        <v>175000</v>
      </c>
      <c r="F37" s="9">
        <v>1351.8168682151784</v>
      </c>
      <c r="G37" s="9">
        <v>1351.8168682151784</v>
      </c>
      <c r="H37" s="18">
        <v>1149.0443379829017</v>
      </c>
      <c r="I37" s="18">
        <v>0.43981747514376163</v>
      </c>
      <c r="K37" s="18">
        <v>1</v>
      </c>
    </row>
    <row r="38" spans="1:11" x14ac:dyDescent="0.2">
      <c r="A38" s="8">
        <v>43375.166666666664</v>
      </c>
      <c r="B38" s="9">
        <v>279.47013191629242</v>
      </c>
      <c r="C38" s="20" t="s">
        <v>41</v>
      </c>
      <c r="D38" s="20" t="s">
        <v>41</v>
      </c>
      <c r="E38" s="18">
        <v>175000</v>
      </c>
      <c r="F38" s="9">
        <v>1349.9411428350406</v>
      </c>
      <c r="G38" s="9">
        <v>1349.9411428350406</v>
      </c>
      <c r="H38" s="18">
        <v>1147.4499714097844</v>
      </c>
      <c r="I38" s="18">
        <v>0.48080992850345883</v>
      </c>
      <c r="K38" s="18">
        <v>1</v>
      </c>
    </row>
    <row r="39" spans="1:11" x14ac:dyDescent="0.2">
      <c r="A39" s="8">
        <v>43375.208333333336</v>
      </c>
      <c r="B39" s="9">
        <v>279.29610980422143</v>
      </c>
      <c r="C39" s="20" t="s">
        <v>41</v>
      </c>
      <c r="D39" s="20" t="s">
        <v>41</v>
      </c>
      <c r="E39" s="18">
        <v>175000</v>
      </c>
      <c r="F39" s="9">
        <v>1351.570243233522</v>
      </c>
      <c r="G39" s="9">
        <v>1351.570243233522</v>
      </c>
      <c r="H39" s="18">
        <v>1148.8347067484935</v>
      </c>
      <c r="I39" s="18">
        <v>0.48080992850345883</v>
      </c>
      <c r="K39" s="18">
        <v>1</v>
      </c>
    </row>
    <row r="40" spans="1:11" x14ac:dyDescent="0.2">
      <c r="A40" s="8">
        <v>43375.25</v>
      </c>
      <c r="B40" s="9">
        <v>272.37860292421294</v>
      </c>
      <c r="C40" s="20" t="s">
        <v>41</v>
      </c>
      <c r="D40" s="20" t="s">
        <v>41</v>
      </c>
      <c r="E40" s="18">
        <v>175000</v>
      </c>
      <c r="F40" s="9">
        <v>1352.3986390554155</v>
      </c>
      <c r="G40" s="9">
        <v>1352.3986390554155</v>
      </c>
      <c r="H40" s="18">
        <v>1149.5388431971032</v>
      </c>
      <c r="I40" s="18">
        <v>0.48080992850345883</v>
      </c>
      <c r="K40" s="18">
        <v>1</v>
      </c>
    </row>
    <row r="41" spans="1:11" x14ac:dyDescent="0.2">
      <c r="A41" s="8">
        <v>43375.291666666664</v>
      </c>
      <c r="B41" s="9">
        <v>272.05344492847331</v>
      </c>
      <c r="C41" s="20" t="s">
        <v>41</v>
      </c>
      <c r="D41" s="20" t="s">
        <v>41</v>
      </c>
      <c r="E41" s="18">
        <v>175000</v>
      </c>
      <c r="F41" s="9">
        <v>1351.7822599404922</v>
      </c>
      <c r="G41" s="9">
        <v>1351.7822599404922</v>
      </c>
      <c r="H41" s="18">
        <v>1149.0149209494184</v>
      </c>
      <c r="I41" s="18">
        <v>0.48080992850345883</v>
      </c>
      <c r="K41" s="18">
        <v>1</v>
      </c>
    </row>
    <row r="42" spans="1:11" x14ac:dyDescent="0.2">
      <c r="A42" s="8">
        <v>43375.333333333336</v>
      </c>
      <c r="B42" s="9">
        <v>246.66864866675078</v>
      </c>
      <c r="C42" s="20" t="s">
        <v>41</v>
      </c>
      <c r="D42" s="20" t="s">
        <v>41</v>
      </c>
      <c r="E42" s="18">
        <v>175000</v>
      </c>
      <c r="F42" s="9">
        <v>1349.5622642150458</v>
      </c>
      <c r="G42" s="9">
        <v>1349.5622642150458</v>
      </c>
      <c r="H42" s="18">
        <v>1147.1279245827889</v>
      </c>
      <c r="I42" s="18">
        <v>0.48080992850345883</v>
      </c>
      <c r="K42" s="18">
        <v>1</v>
      </c>
    </row>
    <row r="43" spans="1:11" x14ac:dyDescent="0.2">
      <c r="A43" s="8">
        <v>43375.375</v>
      </c>
      <c r="B43" s="9">
        <v>265.06131372528614</v>
      </c>
      <c r="C43" s="20" t="s">
        <v>41</v>
      </c>
      <c r="D43" s="20" t="s">
        <v>41</v>
      </c>
      <c r="E43" s="18">
        <v>175000</v>
      </c>
      <c r="F43" s="9">
        <v>1347.904070967513</v>
      </c>
      <c r="G43" s="9">
        <v>1347.904070967513</v>
      </c>
      <c r="H43" s="18">
        <v>1145.7184603223861</v>
      </c>
      <c r="I43" s="18">
        <v>0.48080992850345883</v>
      </c>
      <c r="K43" s="18">
        <v>1</v>
      </c>
    </row>
    <row r="44" spans="1:11" x14ac:dyDescent="0.2">
      <c r="A44" s="8">
        <v>43375.416666666664</v>
      </c>
      <c r="B44" s="9">
        <v>272.48746539787209</v>
      </c>
      <c r="C44" s="20" t="s">
        <v>41</v>
      </c>
      <c r="D44" s="20" t="s">
        <v>41</v>
      </c>
      <c r="E44" s="18">
        <v>175000</v>
      </c>
      <c r="F44" s="9">
        <v>1344.9840777080578</v>
      </c>
      <c r="G44" s="9">
        <v>1344.9840777080578</v>
      </c>
      <c r="H44" s="18">
        <v>1143.2364660518492</v>
      </c>
      <c r="I44" s="18">
        <v>0.48080992850345883</v>
      </c>
      <c r="K44" s="18">
        <v>1</v>
      </c>
    </row>
    <row r="45" spans="1:11" x14ac:dyDescent="0.2">
      <c r="A45" s="8">
        <v>43375.458333333336</v>
      </c>
      <c r="B45" s="9">
        <v>265.25551209857832</v>
      </c>
      <c r="C45" s="20" t="s">
        <v>41</v>
      </c>
      <c r="D45" s="20" t="s">
        <v>41</v>
      </c>
      <c r="E45" s="18">
        <v>175000</v>
      </c>
      <c r="F45" s="9">
        <v>1342.8770699687525</v>
      </c>
      <c r="G45" s="9">
        <v>1342.8770699687525</v>
      </c>
      <c r="H45" s="18">
        <v>1141.4455094734396</v>
      </c>
      <c r="I45" s="18">
        <v>0.48080992850345883</v>
      </c>
      <c r="K45" s="18">
        <v>1</v>
      </c>
    </row>
    <row r="46" spans="1:11" x14ac:dyDescent="0.2">
      <c r="A46" s="8">
        <v>43375.5</v>
      </c>
      <c r="B46" s="9">
        <v>268.25140867829737</v>
      </c>
      <c r="C46" s="20" t="s">
        <v>41</v>
      </c>
      <c r="D46" s="20" t="s">
        <v>41</v>
      </c>
      <c r="E46" s="18">
        <v>175000</v>
      </c>
      <c r="F46" s="9">
        <v>1342.9605776896008</v>
      </c>
      <c r="G46" s="9">
        <v>1342.9605776896008</v>
      </c>
      <c r="H46" s="18">
        <v>1141.5164910361607</v>
      </c>
      <c r="I46" s="18">
        <v>0.48080992850345883</v>
      </c>
      <c r="K46" s="18">
        <v>1</v>
      </c>
    </row>
    <row r="47" spans="1:11" x14ac:dyDescent="0.2">
      <c r="A47" s="8">
        <v>43375.541666666664</v>
      </c>
      <c r="B47" s="9">
        <v>177.03023904944027</v>
      </c>
      <c r="C47" s="20" t="s">
        <v>41</v>
      </c>
      <c r="D47" s="20" t="s">
        <v>41</v>
      </c>
      <c r="E47" s="18">
        <v>175000</v>
      </c>
      <c r="F47" s="9">
        <v>1335.4012517688443</v>
      </c>
      <c r="G47" s="9">
        <v>1335.4012517688443</v>
      </c>
      <c r="H47" s="18">
        <v>1135.0910640035177</v>
      </c>
      <c r="I47" s="18">
        <v>0.48080992850345883</v>
      </c>
      <c r="K47" s="18">
        <v>1</v>
      </c>
    </row>
    <row r="48" spans="1:11" x14ac:dyDescent="0.2">
      <c r="A48" s="8">
        <v>43375.583333333336</v>
      </c>
      <c r="B48" s="9">
        <v>150.55431920811611</v>
      </c>
      <c r="C48" s="20" t="s">
        <v>41</v>
      </c>
      <c r="D48" s="20" t="s">
        <v>41</v>
      </c>
      <c r="E48" s="18">
        <v>175000</v>
      </c>
      <c r="F48" s="9">
        <v>1324.1032391401991</v>
      </c>
      <c r="G48" s="9">
        <v>1324.1032391401991</v>
      </c>
      <c r="H48" s="18">
        <v>1125.4877532691692</v>
      </c>
      <c r="I48" s="18">
        <v>0.48080992850345883</v>
      </c>
      <c r="K48" s="18">
        <v>1</v>
      </c>
    </row>
    <row r="49" spans="1:11" x14ac:dyDescent="0.2">
      <c r="A49" s="8">
        <v>43375.625</v>
      </c>
      <c r="B49" s="9">
        <v>165.56311766190132</v>
      </c>
      <c r="C49" s="20" t="s">
        <v>41</v>
      </c>
      <c r="D49" s="20" t="s">
        <v>41</v>
      </c>
      <c r="E49" s="18">
        <v>175000</v>
      </c>
      <c r="F49" s="9">
        <v>1323.1355908467449</v>
      </c>
      <c r="G49" s="9">
        <v>1323.1355908467449</v>
      </c>
      <c r="H49" s="18">
        <v>1124.665252219733</v>
      </c>
      <c r="I49" s="18">
        <v>0.48080992850345883</v>
      </c>
      <c r="K49" s="18">
        <v>1</v>
      </c>
    </row>
    <row r="50" spans="1:11" x14ac:dyDescent="0.2">
      <c r="A50" s="8">
        <v>43375.666666666664</v>
      </c>
      <c r="B50" s="9">
        <v>155.85461545210157</v>
      </c>
      <c r="C50" s="20" t="s">
        <v>41</v>
      </c>
      <c r="D50" s="20" t="s">
        <v>41</v>
      </c>
      <c r="E50" s="18">
        <v>175000</v>
      </c>
      <c r="F50" s="9">
        <v>1315.7017372993753</v>
      </c>
      <c r="G50" s="9">
        <v>1315.7017372993753</v>
      </c>
      <c r="H50" s="18">
        <v>1118.3464767044691</v>
      </c>
      <c r="I50" s="18">
        <v>0.43981747514376163</v>
      </c>
      <c r="K50" s="18">
        <v>1</v>
      </c>
    </row>
    <row r="51" spans="1:11" x14ac:dyDescent="0.2">
      <c r="A51" s="8">
        <v>43375.708333333336</v>
      </c>
      <c r="B51" s="9">
        <v>158.21812297371397</v>
      </c>
      <c r="C51" s="20" t="s">
        <v>41</v>
      </c>
      <c r="D51" s="20" t="s">
        <v>41</v>
      </c>
      <c r="E51" s="18">
        <v>175000</v>
      </c>
      <c r="F51" s="9">
        <v>1307.5788069523089</v>
      </c>
      <c r="G51" s="9">
        <v>1307.5788069523089</v>
      </c>
      <c r="H51" s="18">
        <v>1111.4419859094626</v>
      </c>
      <c r="I51" s="18">
        <v>0.48080992850345883</v>
      </c>
      <c r="K51" s="18">
        <v>1</v>
      </c>
    </row>
    <row r="52" spans="1:11" x14ac:dyDescent="0.2">
      <c r="A52" s="8">
        <v>43375.75</v>
      </c>
      <c r="B52" s="9">
        <v>104.68904629907784</v>
      </c>
      <c r="C52" s="20" t="s">
        <v>41</v>
      </c>
      <c r="D52" s="20" t="s">
        <v>41</v>
      </c>
      <c r="E52" s="18">
        <v>175000</v>
      </c>
      <c r="F52" s="9">
        <v>1301.3659426811032</v>
      </c>
      <c r="G52" s="9">
        <v>1301.3659426811032</v>
      </c>
      <c r="H52" s="18">
        <v>1106.1610512789377</v>
      </c>
      <c r="I52" s="18">
        <v>0.48080992850345883</v>
      </c>
      <c r="K52" s="18">
        <v>1</v>
      </c>
    </row>
    <row r="53" spans="1:11" x14ac:dyDescent="0.2">
      <c r="A53" s="8">
        <v>43375.791666666664</v>
      </c>
      <c r="B53" s="9">
        <v>0</v>
      </c>
      <c r="C53" s="20" t="s">
        <v>41</v>
      </c>
      <c r="D53" s="20" t="s">
        <v>41</v>
      </c>
      <c r="E53" s="18">
        <v>175000</v>
      </c>
      <c r="F53" s="9">
        <v>1246.4888636656392</v>
      </c>
      <c r="G53" s="9">
        <v>1246.4888636656392</v>
      </c>
      <c r="H53" s="18">
        <v>1059.5155341157933</v>
      </c>
      <c r="I53" s="18">
        <v>0.48080992850345883</v>
      </c>
      <c r="K53" s="18">
        <v>1</v>
      </c>
    </row>
    <row r="54" spans="1:11" x14ac:dyDescent="0.2">
      <c r="A54" s="8">
        <v>43375.833333333336</v>
      </c>
      <c r="B54" s="9">
        <v>0</v>
      </c>
      <c r="C54" s="20" t="s">
        <v>41</v>
      </c>
      <c r="D54" s="20" t="s">
        <v>41</v>
      </c>
      <c r="E54" s="18">
        <v>175000</v>
      </c>
      <c r="F54" s="9">
        <v>1179.3734230734874</v>
      </c>
      <c r="G54" s="9">
        <v>1179.3734230734874</v>
      </c>
      <c r="H54" s="18">
        <v>1002.4674096124643</v>
      </c>
      <c r="I54" s="18">
        <v>0.48080992850345883</v>
      </c>
      <c r="K54" s="18">
        <v>1</v>
      </c>
    </row>
    <row r="55" spans="1:11" x14ac:dyDescent="0.2">
      <c r="A55" s="8">
        <v>43375.875</v>
      </c>
      <c r="B55" s="9">
        <v>0</v>
      </c>
      <c r="C55" s="20" t="s">
        <v>41</v>
      </c>
      <c r="D55" s="20" t="s">
        <v>41</v>
      </c>
      <c r="E55" s="18">
        <v>175000</v>
      </c>
      <c r="F55" s="9">
        <v>1162.3971870501023</v>
      </c>
      <c r="G55" s="9">
        <v>1162.3971870501023</v>
      </c>
      <c r="H55" s="18">
        <v>988.03760899258691</v>
      </c>
      <c r="I55" s="18">
        <v>0.48080992850345883</v>
      </c>
      <c r="K55" s="18">
        <v>1</v>
      </c>
    </row>
    <row r="56" spans="1:11" x14ac:dyDescent="0.2">
      <c r="A56" s="8">
        <v>43375.916666666664</v>
      </c>
      <c r="B56" s="9">
        <v>2.4422183246569662</v>
      </c>
      <c r="C56" s="20" t="s">
        <v>41</v>
      </c>
      <c r="D56" s="20" t="s">
        <v>41</v>
      </c>
      <c r="E56" s="18">
        <v>0</v>
      </c>
      <c r="F56" s="9">
        <v>1197.1289828111201</v>
      </c>
      <c r="G56" s="9">
        <v>1197.1289828111201</v>
      </c>
      <c r="H56" s="18">
        <v>1017.5596353894521</v>
      </c>
      <c r="I56" s="18">
        <v>0.48080992850345883</v>
      </c>
      <c r="K56" s="18">
        <v>1</v>
      </c>
    </row>
    <row r="57" spans="1:11" x14ac:dyDescent="0.2">
      <c r="A57" s="8">
        <v>43375.958333333336</v>
      </c>
      <c r="B57" s="9">
        <v>93.486010489849946</v>
      </c>
      <c r="C57" s="20" t="s">
        <v>41</v>
      </c>
      <c r="D57" s="20" t="s">
        <v>41</v>
      </c>
      <c r="E57" s="18">
        <v>175000</v>
      </c>
      <c r="F57" s="9">
        <v>1205.0486833244515</v>
      </c>
      <c r="G57" s="9">
        <v>1205.0486833244515</v>
      </c>
      <c r="H57" s="18">
        <v>1024.2913808257838</v>
      </c>
      <c r="I57" s="18">
        <v>0.43981747514376163</v>
      </c>
      <c r="K57" s="18">
        <v>1</v>
      </c>
    </row>
    <row r="58" spans="1:11" x14ac:dyDescent="0.2">
      <c r="A58" s="8">
        <v>43376</v>
      </c>
      <c r="B58" s="9">
        <v>147.58826598765614</v>
      </c>
      <c r="C58" s="20" t="s">
        <v>41</v>
      </c>
      <c r="D58" s="20" t="s">
        <v>41</v>
      </c>
      <c r="E58" s="18">
        <v>175000</v>
      </c>
      <c r="F58" s="9">
        <v>1205.1233381298716</v>
      </c>
      <c r="G58" s="9">
        <v>1205.1233381298716</v>
      </c>
      <c r="H58" s="18">
        <v>1024.3548374103909</v>
      </c>
      <c r="I58" s="18">
        <v>0.48080992850345883</v>
      </c>
      <c r="K58" s="18">
        <v>1</v>
      </c>
    </row>
    <row r="59" spans="1:11" x14ac:dyDescent="0.2">
      <c r="A59" s="8">
        <v>43376.041666666664</v>
      </c>
      <c r="B59" s="9">
        <v>173.8087162655103</v>
      </c>
      <c r="C59" s="20" t="s">
        <v>41</v>
      </c>
      <c r="D59" s="20" t="s">
        <v>41</v>
      </c>
      <c r="E59" s="18">
        <v>175000</v>
      </c>
      <c r="F59" s="9">
        <v>1203.6955182002987</v>
      </c>
      <c r="G59" s="9">
        <v>1203.6955182002987</v>
      </c>
      <c r="H59" s="18">
        <v>1023.1411904702538</v>
      </c>
      <c r="I59" s="18">
        <v>0.48080992850345883</v>
      </c>
      <c r="K59" s="18">
        <v>1</v>
      </c>
    </row>
    <row r="60" spans="1:11" x14ac:dyDescent="0.2">
      <c r="A60" s="8">
        <v>43376.083333333336</v>
      </c>
      <c r="B60" s="9">
        <v>176.02220153808594</v>
      </c>
      <c r="C60" s="20" t="s">
        <v>41</v>
      </c>
      <c r="D60" s="20" t="s">
        <v>41</v>
      </c>
      <c r="E60" s="18">
        <v>175000</v>
      </c>
      <c r="F60" s="9">
        <v>1197.8751620781045</v>
      </c>
      <c r="G60" s="9">
        <v>1197.8751620781045</v>
      </c>
      <c r="H60" s="18">
        <v>1018.1938877663888</v>
      </c>
      <c r="I60" s="18">
        <v>0.48080992850345883</v>
      </c>
      <c r="K60" s="18">
        <v>1</v>
      </c>
    </row>
    <row r="61" spans="1:11" x14ac:dyDescent="0.2">
      <c r="A61" s="8">
        <v>43376.125</v>
      </c>
      <c r="B61" s="9">
        <v>182.80848019678695</v>
      </c>
      <c r="C61" s="20" t="s">
        <v>41</v>
      </c>
      <c r="D61" s="20" t="s">
        <v>41</v>
      </c>
      <c r="E61" s="18">
        <v>175000</v>
      </c>
      <c r="F61" s="9">
        <v>1189.3406358828588</v>
      </c>
      <c r="G61" s="9">
        <v>1189.3406358828588</v>
      </c>
      <c r="H61" s="18">
        <v>1010.93954050043</v>
      </c>
      <c r="I61" s="18">
        <v>0.48080992850345883</v>
      </c>
      <c r="K61" s="18">
        <v>1</v>
      </c>
    </row>
    <row r="62" spans="1:11" x14ac:dyDescent="0.2">
      <c r="A62" s="8">
        <v>43376.166666666664</v>
      </c>
      <c r="B62" s="9">
        <v>275.5911377946058</v>
      </c>
      <c r="C62" s="20" t="s">
        <v>41</v>
      </c>
      <c r="D62" s="20" t="s">
        <v>41</v>
      </c>
      <c r="E62" s="18">
        <v>175000</v>
      </c>
      <c r="F62" s="9">
        <v>1199.7927398114905</v>
      </c>
      <c r="G62" s="9">
        <v>1199.7927398114905</v>
      </c>
      <c r="H62" s="18">
        <v>1019.8238288397669</v>
      </c>
      <c r="I62" s="18">
        <v>0.48080992850345883</v>
      </c>
      <c r="K62" s="18">
        <v>1</v>
      </c>
    </row>
    <row r="63" spans="1:11" x14ac:dyDescent="0.2">
      <c r="A63" s="8">
        <v>43376.208333333336</v>
      </c>
      <c r="B63" s="9">
        <v>286.02665280638729</v>
      </c>
      <c r="C63" s="20" t="s">
        <v>41</v>
      </c>
      <c r="D63" s="20" t="s">
        <v>41</v>
      </c>
      <c r="E63" s="18">
        <v>175000</v>
      </c>
      <c r="F63" s="9">
        <v>1200.8022585434539</v>
      </c>
      <c r="G63" s="9">
        <v>1200.8022585434539</v>
      </c>
      <c r="H63" s="18">
        <v>1020.6819197619358</v>
      </c>
      <c r="I63" s="18">
        <v>0.48080992850345883</v>
      </c>
      <c r="K63" s="18">
        <v>1</v>
      </c>
    </row>
    <row r="64" spans="1:11" x14ac:dyDescent="0.2">
      <c r="A64" s="8">
        <v>43376.25</v>
      </c>
      <c r="B64" s="9">
        <v>279.29628457448445</v>
      </c>
      <c r="C64" s="20" t="s">
        <v>41</v>
      </c>
      <c r="D64" s="20" t="s">
        <v>41</v>
      </c>
      <c r="E64" s="18">
        <v>175000</v>
      </c>
      <c r="F64" s="9">
        <v>1200.0173949531563</v>
      </c>
      <c r="G64" s="9">
        <v>1200.0173949531563</v>
      </c>
      <c r="H64" s="18">
        <v>1020.0147857101829</v>
      </c>
      <c r="I64" s="18">
        <v>0.48080992850345883</v>
      </c>
      <c r="K64" s="18">
        <v>1</v>
      </c>
    </row>
    <row r="65" spans="1:11" x14ac:dyDescent="0.2">
      <c r="A65" s="8">
        <v>43376.291666666664</v>
      </c>
      <c r="B65" s="9">
        <v>259.27092965099143</v>
      </c>
      <c r="C65" s="20" t="s">
        <v>41</v>
      </c>
      <c r="D65" s="20" t="s">
        <v>41</v>
      </c>
      <c r="E65" s="18">
        <v>175000</v>
      </c>
      <c r="F65" s="9">
        <v>1192.3718386253497</v>
      </c>
      <c r="G65" s="9">
        <v>1192.3718386253497</v>
      </c>
      <c r="H65" s="18">
        <v>1013.5160628315472</v>
      </c>
      <c r="I65" s="18">
        <v>0.48080992850345883</v>
      </c>
      <c r="K65" s="18">
        <v>1</v>
      </c>
    </row>
    <row r="66" spans="1:11" x14ac:dyDescent="0.2">
      <c r="A66" s="8">
        <v>43376.333333333336</v>
      </c>
      <c r="B66" s="9">
        <v>257.69492311943907</v>
      </c>
      <c r="C66" s="20" t="s">
        <v>41</v>
      </c>
      <c r="D66" s="20" t="s">
        <v>41</v>
      </c>
      <c r="E66" s="18">
        <v>175000</v>
      </c>
      <c r="F66" s="9">
        <v>1185.7576900798656</v>
      </c>
      <c r="G66" s="9">
        <v>1185.7576900798656</v>
      </c>
      <c r="H66" s="18">
        <v>1007.8940365678857</v>
      </c>
      <c r="I66" s="18">
        <v>0.43981747514376163</v>
      </c>
      <c r="K66" s="18">
        <v>1</v>
      </c>
    </row>
    <row r="67" spans="1:11" x14ac:dyDescent="0.2">
      <c r="A67" s="8">
        <v>43376.375</v>
      </c>
      <c r="B67" s="9">
        <v>258.37449001435982</v>
      </c>
      <c r="C67" s="20" t="s">
        <v>41</v>
      </c>
      <c r="D67" s="20" t="s">
        <v>41</v>
      </c>
      <c r="E67" s="18">
        <v>175000</v>
      </c>
      <c r="F67" s="9">
        <v>1181.243482209399</v>
      </c>
      <c r="G67" s="9">
        <v>1181.243482209399</v>
      </c>
      <c r="H67" s="18">
        <v>1004.0569598779891</v>
      </c>
      <c r="I67" s="18">
        <v>0.48080992850345883</v>
      </c>
      <c r="K67" s="18">
        <v>1</v>
      </c>
    </row>
    <row r="68" spans="1:11" x14ac:dyDescent="0.2">
      <c r="A68" s="8">
        <v>43376.416666666664</v>
      </c>
      <c r="B68" s="9">
        <v>250.48706904292294</v>
      </c>
      <c r="C68" s="20" t="s">
        <v>41</v>
      </c>
      <c r="D68" s="20" t="s">
        <v>41</v>
      </c>
      <c r="E68" s="18">
        <v>175000</v>
      </c>
      <c r="F68" s="9">
        <v>1187.66874680043</v>
      </c>
      <c r="G68" s="9">
        <v>1187.66874680043</v>
      </c>
      <c r="H68" s="18">
        <v>1009.5184347803654</v>
      </c>
      <c r="I68" s="18">
        <v>0.48080992850345883</v>
      </c>
      <c r="K68" s="18">
        <v>1</v>
      </c>
    </row>
    <row r="69" spans="1:11" x14ac:dyDescent="0.2">
      <c r="A69" s="8">
        <v>43376.458333333336</v>
      </c>
      <c r="B69" s="9">
        <v>243.45681739309248</v>
      </c>
      <c r="C69" s="20" t="s">
        <v>41</v>
      </c>
      <c r="D69" s="20" t="s">
        <v>41</v>
      </c>
      <c r="E69" s="18">
        <v>175000</v>
      </c>
      <c r="F69" s="9">
        <v>1195.9957407210063</v>
      </c>
      <c r="G69" s="9">
        <v>1195.9957407210063</v>
      </c>
      <c r="H69" s="18">
        <v>1016.5963796128553</v>
      </c>
      <c r="I69" s="18">
        <v>0.48080992850345883</v>
      </c>
      <c r="K69" s="18">
        <v>1</v>
      </c>
    </row>
    <row r="70" spans="1:11" x14ac:dyDescent="0.2">
      <c r="A70" s="8">
        <v>43376.5</v>
      </c>
      <c r="B70" s="9">
        <v>242.18085236961133</v>
      </c>
      <c r="C70" s="20" t="s">
        <v>41</v>
      </c>
      <c r="D70" s="20" t="s">
        <v>41</v>
      </c>
      <c r="E70" s="18">
        <v>175000</v>
      </c>
      <c r="F70" s="9">
        <v>1204.3717032677375</v>
      </c>
      <c r="G70" s="9">
        <v>1204.3717032677375</v>
      </c>
      <c r="H70" s="18">
        <v>1023.7159477775768</v>
      </c>
      <c r="I70" s="18">
        <v>0.48080992850345883</v>
      </c>
      <c r="K70" s="18">
        <v>1</v>
      </c>
    </row>
    <row r="71" spans="1:11" x14ac:dyDescent="0.2">
      <c r="A71" s="8">
        <v>43376.541666666664</v>
      </c>
      <c r="B71" s="9">
        <v>242.56967510564428</v>
      </c>
      <c r="C71" s="20" t="s">
        <v>41</v>
      </c>
      <c r="D71" s="20" t="s">
        <v>41</v>
      </c>
      <c r="E71" s="18">
        <v>175000</v>
      </c>
      <c r="F71" s="9">
        <v>1212.6833808481501</v>
      </c>
      <c r="G71" s="9">
        <v>1212.6833808481501</v>
      </c>
      <c r="H71" s="18">
        <v>1030.7808737209275</v>
      </c>
      <c r="I71" s="18">
        <v>0.48080992850345883</v>
      </c>
      <c r="K71" s="18">
        <v>1</v>
      </c>
    </row>
    <row r="72" spans="1:11" x14ac:dyDescent="0.2">
      <c r="A72" s="8">
        <v>43376.583333333336</v>
      </c>
      <c r="B72" s="9">
        <v>242.78289794921875</v>
      </c>
      <c r="C72" s="20" t="s">
        <v>41</v>
      </c>
      <c r="D72" s="20" t="s">
        <v>41</v>
      </c>
      <c r="E72" s="18">
        <v>175000</v>
      </c>
      <c r="F72" s="9">
        <v>1219.085406806116</v>
      </c>
      <c r="G72" s="9">
        <v>1219.085406806116</v>
      </c>
      <c r="H72" s="18">
        <v>1036.2225957851986</v>
      </c>
      <c r="I72" s="18">
        <v>0.48080992850345883</v>
      </c>
      <c r="K72" s="18">
        <v>1</v>
      </c>
    </row>
    <row r="73" spans="1:11" x14ac:dyDescent="0.2">
      <c r="A73" s="8">
        <v>43376.625</v>
      </c>
      <c r="B73" s="9">
        <v>242.24764055385552</v>
      </c>
      <c r="C73" s="20" t="s">
        <v>41</v>
      </c>
      <c r="D73" s="20" t="s">
        <v>41</v>
      </c>
      <c r="E73" s="18">
        <v>175000</v>
      </c>
      <c r="F73" s="9">
        <v>1220.0431124837712</v>
      </c>
      <c r="G73" s="9">
        <v>1220.0431124837712</v>
      </c>
      <c r="H73" s="18">
        <v>1037.0366456112056</v>
      </c>
      <c r="I73" s="18">
        <v>0.48080992850345883</v>
      </c>
      <c r="K73" s="18">
        <v>1</v>
      </c>
    </row>
    <row r="74" spans="1:11" x14ac:dyDescent="0.2">
      <c r="A74" s="8">
        <v>43376.666666666664</v>
      </c>
      <c r="B74" s="9">
        <v>242.17097473144531</v>
      </c>
      <c r="C74" s="20" t="s">
        <v>41</v>
      </c>
      <c r="D74" s="20" t="s">
        <v>41</v>
      </c>
      <c r="E74" s="18">
        <v>175000</v>
      </c>
      <c r="F74" s="9">
        <v>1223.4982025370375</v>
      </c>
      <c r="G74" s="9">
        <v>1223.4982025370375</v>
      </c>
      <c r="H74" s="18">
        <v>1039.9734721564819</v>
      </c>
      <c r="I74" s="18">
        <v>0.48080992850345883</v>
      </c>
      <c r="K74" s="18">
        <v>1</v>
      </c>
    </row>
    <row r="75" spans="1:11" x14ac:dyDescent="0.2">
      <c r="A75" s="8">
        <v>43376.708333333336</v>
      </c>
      <c r="B75" s="9">
        <v>242.17097473144531</v>
      </c>
      <c r="C75" s="20" t="s">
        <v>41</v>
      </c>
      <c r="D75" s="20" t="s">
        <v>41</v>
      </c>
      <c r="E75" s="18">
        <v>175000</v>
      </c>
      <c r="F75" s="9">
        <v>1229.4494845387676</v>
      </c>
      <c r="G75" s="9">
        <v>1229.4494845387676</v>
      </c>
      <c r="H75" s="18">
        <v>1045.0320618579524</v>
      </c>
      <c r="I75" s="18">
        <v>0.48080992850345883</v>
      </c>
      <c r="K75" s="18">
        <v>1</v>
      </c>
    </row>
    <row r="76" spans="1:11" x14ac:dyDescent="0.2">
      <c r="A76" s="8">
        <v>43376.75</v>
      </c>
      <c r="B76" s="9">
        <v>242.17097473144531</v>
      </c>
      <c r="C76" s="20" t="s">
        <v>41</v>
      </c>
      <c r="D76" s="20" t="s">
        <v>41</v>
      </c>
      <c r="E76" s="18">
        <v>175000</v>
      </c>
      <c r="F76" s="9">
        <v>1227.94558262032</v>
      </c>
      <c r="G76" s="9">
        <v>1227.94558262032</v>
      </c>
      <c r="H76" s="18">
        <v>1043.753745227272</v>
      </c>
      <c r="I76" s="18">
        <v>0.48080992850345883</v>
      </c>
      <c r="K76" s="18">
        <v>1</v>
      </c>
    </row>
    <row r="77" spans="1:11" x14ac:dyDescent="0.2">
      <c r="A77" s="8">
        <v>43376.791666666664</v>
      </c>
      <c r="B77" s="9">
        <v>241.96631778619019</v>
      </c>
      <c r="C77" s="20" t="s">
        <v>41</v>
      </c>
      <c r="D77" s="20" t="s">
        <v>41</v>
      </c>
      <c r="E77" s="18">
        <v>175000</v>
      </c>
      <c r="F77" s="9">
        <v>1218.5016369730524</v>
      </c>
      <c r="G77" s="9">
        <v>1218.5016369730524</v>
      </c>
      <c r="H77" s="18">
        <v>1035.7263914270945</v>
      </c>
      <c r="I77" s="18">
        <v>0.48080992850345883</v>
      </c>
      <c r="K77" s="18">
        <v>1</v>
      </c>
    </row>
    <row r="78" spans="1:11" x14ac:dyDescent="0.2">
      <c r="A78" s="8">
        <v>43376.833333333336</v>
      </c>
      <c r="B78" s="9">
        <v>242.07796897906945</v>
      </c>
      <c r="C78" s="20" t="s">
        <v>41</v>
      </c>
      <c r="D78" s="20" t="s">
        <v>41</v>
      </c>
      <c r="E78" s="18">
        <v>175000</v>
      </c>
      <c r="F78" s="9">
        <v>1208.4221199775689</v>
      </c>
      <c r="G78" s="9">
        <v>1208.4221199775689</v>
      </c>
      <c r="H78" s="18">
        <v>1027.1588019809335</v>
      </c>
      <c r="I78" s="18">
        <v>0.48080992850345883</v>
      </c>
      <c r="K78" s="18">
        <v>1</v>
      </c>
    </row>
    <row r="79" spans="1:11" x14ac:dyDescent="0.2">
      <c r="A79" s="8">
        <v>43376.875</v>
      </c>
      <c r="B79" s="9">
        <v>250.06452147660778</v>
      </c>
      <c r="C79" s="20" t="s">
        <v>41</v>
      </c>
      <c r="D79" s="20" t="s">
        <v>41</v>
      </c>
      <c r="E79" s="18">
        <v>175000</v>
      </c>
      <c r="F79" s="9">
        <v>1197.8244647462345</v>
      </c>
      <c r="G79" s="9">
        <v>1197.8244647462345</v>
      </c>
      <c r="H79" s="18">
        <v>1018.1507950342993</v>
      </c>
      <c r="I79" s="18">
        <v>0.48080992850345883</v>
      </c>
      <c r="K79" s="18">
        <v>1</v>
      </c>
    </row>
    <row r="80" spans="1:11" x14ac:dyDescent="0.2">
      <c r="A80" s="8">
        <v>43376.916666666664</v>
      </c>
      <c r="B80" s="9">
        <v>251.03314790645393</v>
      </c>
      <c r="C80" s="20" t="s">
        <v>41</v>
      </c>
      <c r="D80" s="20" t="s">
        <v>41</v>
      </c>
      <c r="E80" s="18">
        <v>175000</v>
      </c>
      <c r="F80" s="9">
        <v>1188.8528798813575</v>
      </c>
      <c r="G80" s="9">
        <v>1188.8528798813575</v>
      </c>
      <c r="H80" s="18">
        <v>1010.5249478991539</v>
      </c>
      <c r="I80" s="18">
        <v>0.48080992850345883</v>
      </c>
      <c r="K80" s="18">
        <v>1</v>
      </c>
    </row>
    <row r="81" spans="1:11" x14ac:dyDescent="0.2">
      <c r="A81" s="8">
        <v>43376.958333333336</v>
      </c>
      <c r="B81" s="9">
        <v>251.7838022271477</v>
      </c>
      <c r="C81" s="20" t="s">
        <v>41</v>
      </c>
      <c r="D81" s="20" t="s">
        <v>41</v>
      </c>
      <c r="E81" s="18">
        <v>175000</v>
      </c>
      <c r="F81" s="9">
        <v>1180.2478572171399</v>
      </c>
      <c r="G81" s="9">
        <v>1180.2478572171399</v>
      </c>
      <c r="H81" s="18">
        <v>1003.2106786345689</v>
      </c>
      <c r="I81" s="18">
        <v>0.48080992850345883</v>
      </c>
      <c r="K81" s="18">
        <v>1</v>
      </c>
    </row>
    <row r="82" spans="1:11" x14ac:dyDescent="0.2">
      <c r="A82" s="8">
        <v>43377</v>
      </c>
      <c r="B82" s="9">
        <v>256.81342280393824</v>
      </c>
      <c r="C82" s="20" t="s">
        <v>41</v>
      </c>
      <c r="D82" s="20" t="s">
        <v>41</v>
      </c>
      <c r="E82" s="18">
        <v>175000</v>
      </c>
      <c r="F82" s="9">
        <v>1171.156808707163</v>
      </c>
      <c r="G82" s="9">
        <v>1171.156808707163</v>
      </c>
      <c r="H82" s="18">
        <v>995.48328740108855</v>
      </c>
      <c r="I82" s="18">
        <v>0.43981747514376163</v>
      </c>
      <c r="K82" s="18">
        <v>1</v>
      </c>
    </row>
    <row r="83" spans="1:11" x14ac:dyDescent="0.2">
      <c r="A83" s="8">
        <v>43377.041666666664</v>
      </c>
      <c r="B83" s="9">
        <v>257.19937278002317</v>
      </c>
      <c r="C83" s="20" t="s">
        <v>41</v>
      </c>
      <c r="D83" s="20" t="s">
        <v>41</v>
      </c>
      <c r="E83" s="18">
        <v>175000</v>
      </c>
      <c r="F83" s="9">
        <v>1164.919509155608</v>
      </c>
      <c r="G83" s="9">
        <v>1164.919509155608</v>
      </c>
      <c r="H83" s="18">
        <v>990.18158278226679</v>
      </c>
      <c r="I83" s="18">
        <v>0.43981747514376163</v>
      </c>
      <c r="K83" s="18">
        <v>1</v>
      </c>
    </row>
    <row r="84" spans="1:11" x14ac:dyDescent="0.2">
      <c r="A84" s="8">
        <v>43377.083333333336</v>
      </c>
      <c r="B84" s="9">
        <v>256.65728759765625</v>
      </c>
      <c r="C84" s="20" t="s">
        <v>41</v>
      </c>
      <c r="D84" s="20" t="s">
        <v>41</v>
      </c>
      <c r="E84" s="18">
        <v>175000</v>
      </c>
      <c r="F84" s="9">
        <v>1165.8927918522893</v>
      </c>
      <c r="G84" s="9">
        <v>1165.8927918522893</v>
      </c>
      <c r="H84" s="18">
        <v>991.00887307444589</v>
      </c>
      <c r="I84" s="18">
        <v>0.48080992850345883</v>
      </c>
      <c r="K84" s="18">
        <v>1</v>
      </c>
    </row>
    <row r="85" spans="1:11" x14ac:dyDescent="0.2">
      <c r="A85" s="8">
        <v>43377.125</v>
      </c>
      <c r="B85" s="9">
        <v>256.06846826321174</v>
      </c>
      <c r="C85" s="20" t="s">
        <v>41</v>
      </c>
      <c r="D85" s="20" t="s">
        <v>41</v>
      </c>
      <c r="E85" s="18">
        <v>175000</v>
      </c>
      <c r="F85" s="9">
        <v>1166.9845959862726</v>
      </c>
      <c r="G85" s="9">
        <v>1166.9845959862726</v>
      </c>
      <c r="H85" s="18">
        <v>991.93690658833168</v>
      </c>
      <c r="I85" s="18">
        <v>0.48080992850345883</v>
      </c>
      <c r="K85" s="18">
        <v>1</v>
      </c>
    </row>
    <row r="86" spans="1:11" x14ac:dyDescent="0.2">
      <c r="A86" s="8">
        <v>43377.166666666664</v>
      </c>
      <c r="B86" s="9">
        <v>256.69058835265201</v>
      </c>
      <c r="C86" s="20" t="s">
        <v>41</v>
      </c>
      <c r="D86" s="20" t="s">
        <v>41</v>
      </c>
      <c r="E86" s="18">
        <v>175000</v>
      </c>
      <c r="F86" s="9">
        <v>1168.6820391397721</v>
      </c>
      <c r="G86" s="9">
        <v>1168.6820391397721</v>
      </c>
      <c r="H86" s="18">
        <v>993.37973326880626</v>
      </c>
      <c r="I86" s="18">
        <v>0.48080992850345883</v>
      </c>
      <c r="K86" s="18">
        <v>1</v>
      </c>
    </row>
    <row r="87" spans="1:11" x14ac:dyDescent="0.2">
      <c r="A87" s="8">
        <v>43377.208333333336</v>
      </c>
      <c r="B87" s="9">
        <v>256.76931762695313</v>
      </c>
      <c r="C87" s="20" t="s">
        <v>41</v>
      </c>
      <c r="D87" s="20" t="s">
        <v>41</v>
      </c>
      <c r="E87" s="18">
        <v>175000</v>
      </c>
      <c r="F87" s="9">
        <v>1169.2931754744218</v>
      </c>
      <c r="G87" s="9">
        <v>1169.2931754744218</v>
      </c>
      <c r="H87" s="18">
        <v>993.89919915325845</v>
      </c>
      <c r="I87" s="18">
        <v>0.48080992850345883</v>
      </c>
      <c r="K87" s="18">
        <v>1</v>
      </c>
    </row>
    <row r="88" spans="1:11" x14ac:dyDescent="0.2">
      <c r="A88" s="8">
        <v>43377.25</v>
      </c>
      <c r="B88" s="9">
        <v>256.76931762695313</v>
      </c>
      <c r="C88" s="20" t="s">
        <v>41</v>
      </c>
      <c r="D88" s="20" t="s">
        <v>41</v>
      </c>
      <c r="E88" s="18">
        <v>175000</v>
      </c>
      <c r="F88" s="9">
        <v>1167.9955815534179</v>
      </c>
      <c r="G88" s="9">
        <v>1167.9955815534179</v>
      </c>
      <c r="H88" s="18">
        <v>992.79624432040521</v>
      </c>
      <c r="I88" s="18">
        <v>0.48080992850345883</v>
      </c>
      <c r="K88" s="18">
        <v>1</v>
      </c>
    </row>
    <row r="89" spans="1:11" x14ac:dyDescent="0.2">
      <c r="A89" s="8">
        <v>43377.291666666664</v>
      </c>
      <c r="B89" s="9">
        <v>256.12042133924007</v>
      </c>
      <c r="C89" s="20" t="s">
        <v>41</v>
      </c>
      <c r="D89" s="20" t="s">
        <v>41</v>
      </c>
      <c r="E89" s="18">
        <v>175000</v>
      </c>
      <c r="F89" s="9">
        <v>1166.6819928026557</v>
      </c>
      <c r="G89" s="9">
        <v>1166.6819928026557</v>
      </c>
      <c r="H89" s="18">
        <v>991.67969388225731</v>
      </c>
      <c r="I89" s="18">
        <v>0.48080992850345883</v>
      </c>
      <c r="K89" s="18">
        <v>1</v>
      </c>
    </row>
    <row r="90" spans="1:11" x14ac:dyDescent="0.2">
      <c r="A90" s="8">
        <v>43377.333333333336</v>
      </c>
      <c r="B90" s="9">
        <v>255.52067237582614</v>
      </c>
      <c r="C90" s="20" t="s">
        <v>41</v>
      </c>
      <c r="D90" s="20" t="s">
        <v>41</v>
      </c>
      <c r="E90" s="18">
        <v>175000</v>
      </c>
      <c r="F90" s="9">
        <v>1167.3662320682774</v>
      </c>
      <c r="G90" s="9">
        <v>1167.3662320682774</v>
      </c>
      <c r="H90" s="18">
        <v>992.26129725803582</v>
      </c>
      <c r="I90" s="18">
        <v>0.48080992850345883</v>
      </c>
      <c r="K90" s="18">
        <v>1</v>
      </c>
    </row>
    <row r="91" spans="1:11" x14ac:dyDescent="0.2">
      <c r="A91" s="8">
        <v>43377.375</v>
      </c>
      <c r="B91" s="9">
        <v>254.21370709314482</v>
      </c>
      <c r="C91" s="20" t="s">
        <v>41</v>
      </c>
      <c r="D91" s="20" t="s">
        <v>41</v>
      </c>
      <c r="E91" s="18">
        <v>175000</v>
      </c>
      <c r="F91" s="9">
        <v>1164.3410992096231</v>
      </c>
      <c r="G91" s="9">
        <v>1164.3410992096231</v>
      </c>
      <c r="H91" s="18">
        <v>989.68993432817956</v>
      </c>
      <c r="I91" s="18">
        <v>0.48080992850345883</v>
      </c>
      <c r="K91" s="18">
        <v>1</v>
      </c>
    </row>
    <row r="92" spans="1:11" x14ac:dyDescent="0.2">
      <c r="A92" s="8">
        <v>43377.416666666664</v>
      </c>
      <c r="B92" s="9">
        <v>251.97572389013121</v>
      </c>
      <c r="C92" s="20" t="s">
        <v>41</v>
      </c>
      <c r="D92" s="20" t="s">
        <v>41</v>
      </c>
      <c r="E92" s="18">
        <v>175000</v>
      </c>
      <c r="F92" s="9">
        <v>1154.9647157572997</v>
      </c>
      <c r="G92" s="9">
        <v>1154.9647157572997</v>
      </c>
      <c r="H92" s="18">
        <v>981.72000839370469</v>
      </c>
      <c r="I92" s="18">
        <v>0.48080992850345883</v>
      </c>
      <c r="K92" s="18">
        <v>1</v>
      </c>
    </row>
    <row r="93" spans="1:11" x14ac:dyDescent="0.2">
      <c r="A93" s="8">
        <v>43377.458333333336</v>
      </c>
      <c r="B93" s="9">
        <v>245.91628031163864</v>
      </c>
      <c r="C93" s="20" t="s">
        <v>41</v>
      </c>
      <c r="D93" s="20" t="s">
        <v>41</v>
      </c>
      <c r="E93" s="18">
        <v>175000</v>
      </c>
      <c r="F93" s="9">
        <v>1164.4522306619899</v>
      </c>
      <c r="G93" s="9">
        <v>1164.4522306619899</v>
      </c>
      <c r="H93" s="18">
        <v>989.78439606269137</v>
      </c>
      <c r="I93" s="18">
        <v>0.48080992850345883</v>
      </c>
      <c r="K93" s="18">
        <v>1</v>
      </c>
    </row>
    <row r="94" spans="1:11" x14ac:dyDescent="0.2">
      <c r="A94" s="8">
        <v>43377.5</v>
      </c>
      <c r="B94" s="9">
        <v>244.50912951770277</v>
      </c>
      <c r="C94" s="20" t="s">
        <v>41</v>
      </c>
      <c r="D94" s="20" t="s">
        <v>41</v>
      </c>
      <c r="E94" s="18">
        <v>175000</v>
      </c>
      <c r="F94" s="9">
        <v>1183.3930823279472</v>
      </c>
      <c r="G94" s="9">
        <v>1183.3930823279472</v>
      </c>
      <c r="H94" s="18">
        <v>1005.8841199787552</v>
      </c>
      <c r="I94" s="18">
        <v>0.48080992850345883</v>
      </c>
      <c r="K94" s="18">
        <v>1</v>
      </c>
    </row>
    <row r="95" spans="1:11" x14ac:dyDescent="0.2">
      <c r="A95" s="8">
        <v>43377.541666666664</v>
      </c>
      <c r="B95" s="9">
        <v>244.66636384453565</v>
      </c>
      <c r="C95" s="20" t="s">
        <v>41</v>
      </c>
      <c r="D95" s="20" t="s">
        <v>41</v>
      </c>
      <c r="E95" s="18">
        <v>175000</v>
      </c>
      <c r="F95" s="9">
        <v>1191.8733473213269</v>
      </c>
      <c r="G95" s="9">
        <v>1191.8733473213269</v>
      </c>
      <c r="H95" s="18">
        <v>1013.0923452231278</v>
      </c>
      <c r="I95" s="18">
        <v>0.48080992850345883</v>
      </c>
      <c r="K95" s="18">
        <v>1</v>
      </c>
    </row>
    <row r="96" spans="1:11" x14ac:dyDescent="0.2">
      <c r="A96" s="8">
        <v>43377.583333333336</v>
      </c>
      <c r="B96" s="9">
        <v>245.09574890136719</v>
      </c>
      <c r="C96" s="20" t="s">
        <v>41</v>
      </c>
      <c r="D96" s="20" t="s">
        <v>41</v>
      </c>
      <c r="E96" s="18">
        <v>175000</v>
      </c>
      <c r="F96" s="9">
        <v>1200.6934669085074</v>
      </c>
      <c r="G96" s="9">
        <v>1200.6934669085074</v>
      </c>
      <c r="H96" s="18">
        <v>1020.5894468722313</v>
      </c>
      <c r="I96" s="18">
        <v>0.48080992850345883</v>
      </c>
      <c r="K96" s="18">
        <v>1</v>
      </c>
    </row>
    <row r="97" spans="1:11" x14ac:dyDescent="0.2">
      <c r="A97" s="8">
        <v>43377.625</v>
      </c>
      <c r="B97" s="9">
        <v>244.90354554281291</v>
      </c>
      <c r="C97" s="20" t="s">
        <v>41</v>
      </c>
      <c r="D97" s="20" t="s">
        <v>41</v>
      </c>
      <c r="E97" s="18">
        <v>175000</v>
      </c>
      <c r="F97" s="9">
        <v>1210.3579164530736</v>
      </c>
      <c r="G97" s="9">
        <v>1210.3579164530736</v>
      </c>
      <c r="H97" s="18">
        <v>1028.8042289851126</v>
      </c>
      <c r="I97" s="18">
        <v>0.48080992850345883</v>
      </c>
      <c r="K97" s="18">
        <v>1</v>
      </c>
    </row>
    <row r="98" spans="1:11" x14ac:dyDescent="0.2">
      <c r="A98" s="8">
        <v>43377.666666666664</v>
      </c>
      <c r="B98" s="9">
        <v>244.48552912584759</v>
      </c>
      <c r="C98" s="20" t="s">
        <v>41</v>
      </c>
      <c r="D98" s="20" t="s">
        <v>41</v>
      </c>
      <c r="E98" s="18">
        <v>175000</v>
      </c>
      <c r="F98" s="9">
        <v>1221.8012622298124</v>
      </c>
      <c r="G98" s="9">
        <v>1294.7572283565398</v>
      </c>
      <c r="H98" s="18">
        <v>1100.5436441030588</v>
      </c>
      <c r="I98" s="18">
        <v>0.43981747514376163</v>
      </c>
      <c r="K98" s="18">
        <v>1</v>
      </c>
    </row>
    <row r="99" spans="1:11" x14ac:dyDescent="0.2">
      <c r="A99" s="8">
        <v>43377.708333333336</v>
      </c>
      <c r="B99" s="9">
        <v>245.08812962629523</v>
      </c>
      <c r="C99" s="20" t="s">
        <v>41</v>
      </c>
      <c r="D99" s="20" t="s">
        <v>41</v>
      </c>
      <c r="E99" s="18">
        <v>175000</v>
      </c>
      <c r="F99" s="9">
        <v>1205.5735774690074</v>
      </c>
      <c r="G99" s="9">
        <v>1205.5735774690074</v>
      </c>
      <c r="H99" s="18">
        <v>1024.7375408486562</v>
      </c>
      <c r="I99" s="18">
        <v>0.48080992850345883</v>
      </c>
      <c r="K99" s="18">
        <v>1</v>
      </c>
    </row>
    <row r="100" spans="1:11" x14ac:dyDescent="0.2">
      <c r="A100" s="8">
        <v>43377.75</v>
      </c>
      <c r="B100" s="9">
        <v>244.67215826028414</v>
      </c>
      <c r="C100" s="20" t="s">
        <v>41</v>
      </c>
      <c r="D100" s="20" t="s">
        <v>41</v>
      </c>
      <c r="E100" s="18">
        <v>175000</v>
      </c>
      <c r="F100" s="9">
        <v>1202.177248524177</v>
      </c>
      <c r="G100" s="9">
        <v>1202.177248524177</v>
      </c>
      <c r="H100" s="18">
        <v>1021.8506612455504</v>
      </c>
      <c r="I100" s="18">
        <v>0.48080992850345883</v>
      </c>
      <c r="K100" s="18">
        <v>1</v>
      </c>
    </row>
    <row r="101" spans="1:11" x14ac:dyDescent="0.2">
      <c r="A101" s="8">
        <v>43377.791666666664</v>
      </c>
      <c r="B101" s="9">
        <v>243.75902519652104</v>
      </c>
      <c r="C101" s="20" t="s">
        <v>41</v>
      </c>
      <c r="D101" s="20" t="s">
        <v>41</v>
      </c>
      <c r="E101" s="18">
        <v>175000</v>
      </c>
      <c r="F101" s="9">
        <v>1205.471078027093</v>
      </c>
      <c r="G101" s="9">
        <v>1205.471078027093</v>
      </c>
      <c r="H101" s="18">
        <v>1024.650416323029</v>
      </c>
      <c r="I101" s="18">
        <v>0.43981747514376163</v>
      </c>
      <c r="K101" s="18">
        <v>1</v>
      </c>
    </row>
    <row r="102" spans="1:11" x14ac:dyDescent="0.2">
      <c r="A102" s="8">
        <v>43377.833333333336</v>
      </c>
      <c r="B102" s="9">
        <v>244.17577524774444</v>
      </c>
      <c r="C102" s="20" t="s">
        <v>41</v>
      </c>
      <c r="D102" s="20" t="s">
        <v>41</v>
      </c>
      <c r="E102" s="18">
        <v>175000</v>
      </c>
      <c r="F102" s="9">
        <v>1208.231540020412</v>
      </c>
      <c r="G102" s="9">
        <v>1208.231540020412</v>
      </c>
      <c r="H102" s="18">
        <v>1026.9968090173502</v>
      </c>
      <c r="I102" s="18">
        <v>0.48080992850345883</v>
      </c>
      <c r="K102" s="18">
        <v>1</v>
      </c>
    </row>
    <row r="103" spans="1:11" x14ac:dyDescent="0.2">
      <c r="A103" s="8">
        <v>43377.875</v>
      </c>
      <c r="B103" s="9">
        <v>244.34556395045573</v>
      </c>
      <c r="C103" s="20" t="s">
        <v>41</v>
      </c>
      <c r="D103" s="20" t="s">
        <v>41</v>
      </c>
      <c r="E103" s="18">
        <v>175000</v>
      </c>
      <c r="F103" s="9">
        <v>1208.3774422170522</v>
      </c>
      <c r="G103" s="9">
        <v>1208.3774422170522</v>
      </c>
      <c r="H103" s="18">
        <v>1027.1208258844945</v>
      </c>
      <c r="I103" s="18">
        <v>0.48080992850345883</v>
      </c>
      <c r="K103" s="18">
        <v>1</v>
      </c>
    </row>
    <row r="104" spans="1:11" x14ac:dyDescent="0.2">
      <c r="A104" s="8">
        <v>43377.916666666664</v>
      </c>
      <c r="B104" s="9">
        <v>180.50710501090475</v>
      </c>
      <c r="C104" s="20" t="s">
        <v>41</v>
      </c>
      <c r="D104" s="20" t="s">
        <v>41</v>
      </c>
      <c r="E104" s="18">
        <v>175000</v>
      </c>
      <c r="F104" s="9">
        <v>1203.1532336608568</v>
      </c>
      <c r="G104" s="9">
        <v>1203.1532336608568</v>
      </c>
      <c r="H104" s="18">
        <v>1022.6802486117283</v>
      </c>
      <c r="I104" s="18">
        <v>0.48080992850345883</v>
      </c>
      <c r="K104" s="18">
        <v>1</v>
      </c>
    </row>
    <row r="105" spans="1:11" x14ac:dyDescent="0.2">
      <c r="A105" s="8">
        <v>43377.958333333336</v>
      </c>
      <c r="B105" s="9">
        <v>177.70736996669407</v>
      </c>
      <c r="C105" s="20" t="s">
        <v>41</v>
      </c>
      <c r="D105" s="20" t="s">
        <v>41</v>
      </c>
      <c r="E105" s="18">
        <v>175000</v>
      </c>
      <c r="F105" s="9">
        <v>1199.5721960596263</v>
      </c>
      <c r="G105" s="9">
        <v>1199.5721960596263</v>
      </c>
      <c r="H105" s="18">
        <v>1019.6363666506824</v>
      </c>
      <c r="I105" s="18">
        <v>0.43981747514376163</v>
      </c>
      <c r="K105" s="18">
        <v>1</v>
      </c>
    </row>
    <row r="106" spans="1:11" x14ac:dyDescent="0.2">
      <c r="A106" s="8">
        <v>43378</v>
      </c>
      <c r="B106" s="9">
        <v>176.82574338490861</v>
      </c>
      <c r="C106" s="20" t="s">
        <v>41</v>
      </c>
      <c r="D106" s="20" t="s">
        <v>41</v>
      </c>
      <c r="E106" s="18">
        <v>175000</v>
      </c>
      <c r="F106" s="9">
        <v>1195.1209740238503</v>
      </c>
      <c r="G106" s="9">
        <v>1195.1209740238503</v>
      </c>
      <c r="H106" s="18">
        <v>1015.8528279202727</v>
      </c>
      <c r="I106" s="18">
        <v>0.48080992850345883</v>
      </c>
      <c r="K106" s="18">
        <v>1</v>
      </c>
    </row>
    <row r="107" spans="1:11" x14ac:dyDescent="0.2">
      <c r="A107" s="8">
        <v>43378.041666666664</v>
      </c>
      <c r="B107" s="9">
        <v>176.30760836655895</v>
      </c>
      <c r="C107" s="20" t="s">
        <v>41</v>
      </c>
      <c r="D107" s="20" t="s">
        <v>41</v>
      </c>
      <c r="E107" s="18">
        <v>175000</v>
      </c>
      <c r="F107" s="9">
        <v>1191.012639257809</v>
      </c>
      <c r="G107" s="9">
        <v>1191.012639257809</v>
      </c>
      <c r="H107" s="18">
        <v>1012.3607433691377</v>
      </c>
      <c r="I107" s="18">
        <v>0.48080992850345883</v>
      </c>
      <c r="K107" s="18">
        <v>1</v>
      </c>
    </row>
    <row r="108" spans="1:11" x14ac:dyDescent="0.2">
      <c r="A108" s="8">
        <v>43378.083333333336</v>
      </c>
      <c r="B108" s="9">
        <v>175.92594909667969</v>
      </c>
      <c r="C108" s="20" t="s">
        <v>41</v>
      </c>
      <c r="D108" s="20" t="s">
        <v>41</v>
      </c>
      <c r="E108" s="18">
        <v>175000</v>
      </c>
      <c r="F108" s="9">
        <v>1187.0970161845762</v>
      </c>
      <c r="G108" s="9">
        <v>1187.0970161845762</v>
      </c>
      <c r="H108" s="18">
        <v>1009.0324637568898</v>
      </c>
      <c r="I108" s="18">
        <v>0.48080992850345883</v>
      </c>
      <c r="K108" s="18">
        <v>1</v>
      </c>
    </row>
    <row r="109" spans="1:11" x14ac:dyDescent="0.2">
      <c r="A109" s="8">
        <v>43378.125</v>
      </c>
      <c r="B109" s="9">
        <v>175.92594909667969</v>
      </c>
      <c r="C109" s="20" t="s">
        <v>41</v>
      </c>
      <c r="D109" s="20" t="s">
        <v>41</v>
      </c>
      <c r="E109" s="18">
        <v>175000</v>
      </c>
      <c r="F109" s="9">
        <v>1186.0201416890095</v>
      </c>
      <c r="G109" s="9">
        <v>1186.0201416890095</v>
      </c>
      <c r="H109" s="18">
        <v>1008.1171204356581</v>
      </c>
      <c r="I109" s="18">
        <v>0.43981747514376163</v>
      </c>
      <c r="K109" s="18">
        <v>1</v>
      </c>
    </row>
    <row r="110" spans="1:11" x14ac:dyDescent="0.2">
      <c r="A110" s="8">
        <v>43378.166666666664</v>
      </c>
      <c r="B110" s="9">
        <v>175.92594909667969</v>
      </c>
      <c r="C110" s="20" t="s">
        <v>41</v>
      </c>
      <c r="D110" s="20" t="s">
        <v>41</v>
      </c>
      <c r="E110" s="18">
        <v>175000</v>
      </c>
      <c r="F110" s="9">
        <v>1183.2998520924843</v>
      </c>
      <c r="G110" s="9">
        <v>1183.2998520924843</v>
      </c>
      <c r="H110" s="18">
        <v>1005.8048742786117</v>
      </c>
      <c r="I110" s="18">
        <v>0.48080992850345883</v>
      </c>
      <c r="K110" s="18">
        <v>1</v>
      </c>
    </row>
    <row r="111" spans="1:11" x14ac:dyDescent="0.2">
      <c r="A111" s="8">
        <v>43378.208333333336</v>
      </c>
      <c r="B111" s="9">
        <v>180.14502383942863</v>
      </c>
      <c r="C111" s="20" t="s">
        <v>41</v>
      </c>
      <c r="D111" s="20" t="s">
        <v>41</v>
      </c>
      <c r="E111" s="18">
        <v>175000</v>
      </c>
      <c r="F111" s="9">
        <v>1182.4822804258877</v>
      </c>
      <c r="G111" s="9">
        <v>1182.4822804258877</v>
      </c>
      <c r="H111" s="18">
        <v>1005.1099383620045</v>
      </c>
      <c r="I111" s="18">
        <v>0.48080992850345883</v>
      </c>
      <c r="K111" s="18">
        <v>1</v>
      </c>
    </row>
    <row r="112" spans="1:11" x14ac:dyDescent="0.2">
      <c r="A112" s="8">
        <v>43378.25</v>
      </c>
      <c r="B112" s="9">
        <v>250.47254198044538</v>
      </c>
      <c r="C112" s="20" t="s">
        <v>41</v>
      </c>
      <c r="D112" s="20" t="s">
        <v>41</v>
      </c>
      <c r="E112" s="18">
        <v>175000</v>
      </c>
      <c r="F112" s="9">
        <v>1192.9979723773317</v>
      </c>
      <c r="G112" s="9">
        <v>1192.9979723773317</v>
      </c>
      <c r="H112" s="18">
        <v>1014.048276520732</v>
      </c>
      <c r="I112" s="18">
        <v>0.48080992850345883</v>
      </c>
      <c r="K112" s="18">
        <v>1</v>
      </c>
    </row>
    <row r="113" spans="1:11" x14ac:dyDescent="0.2">
      <c r="A113" s="8">
        <v>43378.291666666664</v>
      </c>
      <c r="B113" s="9">
        <v>255.20251692198423</v>
      </c>
      <c r="C113" s="20" t="s">
        <v>41</v>
      </c>
      <c r="D113" s="20" t="s">
        <v>41</v>
      </c>
      <c r="E113" s="18">
        <v>175000</v>
      </c>
      <c r="F113" s="9">
        <v>1197.0322941996089</v>
      </c>
      <c r="G113" s="9">
        <v>1197.0322941996089</v>
      </c>
      <c r="H113" s="18">
        <v>1017.4774500696676</v>
      </c>
      <c r="I113" s="18">
        <v>0.43981747514376163</v>
      </c>
      <c r="K113" s="18">
        <v>1</v>
      </c>
    </row>
    <row r="114" spans="1:11" x14ac:dyDescent="0.2">
      <c r="A114" s="8">
        <v>43378.333333333336</v>
      </c>
      <c r="B114" s="9">
        <v>256.03472434190354</v>
      </c>
      <c r="C114" s="20" t="s">
        <v>41</v>
      </c>
      <c r="D114" s="20" t="s">
        <v>41</v>
      </c>
      <c r="E114" s="18">
        <v>175000</v>
      </c>
      <c r="F114" s="9">
        <v>1195.7713922154262</v>
      </c>
      <c r="G114" s="9">
        <v>1195.7713922154262</v>
      </c>
      <c r="H114" s="18">
        <v>1016.4056833831122</v>
      </c>
      <c r="I114" s="18">
        <v>0.43981747514376163</v>
      </c>
      <c r="K114" s="18">
        <v>1</v>
      </c>
    </row>
    <row r="115" spans="1:11" x14ac:dyDescent="0.2">
      <c r="A115" s="8">
        <v>43378.375</v>
      </c>
      <c r="B115" s="9">
        <v>253.52274314344615</v>
      </c>
      <c r="C115" s="20" t="s">
        <v>41</v>
      </c>
      <c r="D115" s="20" t="s">
        <v>41</v>
      </c>
      <c r="E115" s="18">
        <v>175000</v>
      </c>
      <c r="F115" s="9">
        <v>1197.133055581706</v>
      </c>
      <c r="G115" s="9">
        <v>1197.133055581706</v>
      </c>
      <c r="H115" s="18">
        <v>1017.5630972444501</v>
      </c>
      <c r="I115" s="18">
        <v>0.43981747514376163</v>
      </c>
      <c r="K115" s="18">
        <v>1</v>
      </c>
    </row>
    <row r="116" spans="1:11" x14ac:dyDescent="0.2">
      <c r="A116" s="8">
        <v>43378.416666666664</v>
      </c>
      <c r="B116" s="9">
        <v>249.10291782403837</v>
      </c>
      <c r="C116" s="20" t="s">
        <v>41</v>
      </c>
      <c r="D116" s="20" t="s">
        <v>41</v>
      </c>
      <c r="E116" s="18">
        <v>175000</v>
      </c>
      <c r="F116" s="9">
        <v>1196.575601080405</v>
      </c>
      <c r="G116" s="9">
        <v>1196.575601080405</v>
      </c>
      <c r="H116" s="18">
        <v>1017.0892609183443</v>
      </c>
      <c r="I116" s="18">
        <v>0.48080992850345883</v>
      </c>
      <c r="K116" s="18">
        <v>1</v>
      </c>
    </row>
    <row r="117" spans="1:11" x14ac:dyDescent="0.2">
      <c r="A117" s="8">
        <v>43378.458333333336</v>
      </c>
      <c r="B117" s="9">
        <v>238.92264317244795</v>
      </c>
      <c r="C117" s="20" t="s">
        <v>41</v>
      </c>
      <c r="D117" s="20" t="s">
        <v>41</v>
      </c>
      <c r="E117" s="18">
        <v>175000</v>
      </c>
      <c r="F117" s="9">
        <v>1194.3587106461296</v>
      </c>
      <c r="G117" s="9">
        <v>1194.3587106461296</v>
      </c>
      <c r="H117" s="18">
        <v>1015.2049040492101</v>
      </c>
      <c r="I117" s="18">
        <v>0.48080992850345883</v>
      </c>
      <c r="K117" s="18">
        <v>1</v>
      </c>
    </row>
    <row r="118" spans="1:11" x14ac:dyDescent="0.2">
      <c r="A118" s="8">
        <v>43378.5</v>
      </c>
      <c r="B118" s="9">
        <v>238.73248291015625</v>
      </c>
      <c r="C118" s="20" t="s">
        <v>41</v>
      </c>
      <c r="D118" s="20" t="s">
        <v>41</v>
      </c>
      <c r="E118" s="18">
        <v>175000</v>
      </c>
      <c r="F118" s="9">
        <v>1192.3527299831062</v>
      </c>
      <c r="G118" s="9">
        <v>1192.3527299831062</v>
      </c>
      <c r="H118" s="18">
        <v>1013.4998204856403</v>
      </c>
      <c r="I118" s="18">
        <v>0.48080992850345883</v>
      </c>
      <c r="K118" s="18">
        <v>1</v>
      </c>
    </row>
    <row r="119" spans="1:11" x14ac:dyDescent="0.2">
      <c r="A119" s="8">
        <v>43378.541666666664</v>
      </c>
      <c r="B119" s="9">
        <v>238.33391775748072</v>
      </c>
      <c r="C119" s="20" t="s">
        <v>41</v>
      </c>
      <c r="D119" s="20" t="s">
        <v>41</v>
      </c>
      <c r="E119" s="18">
        <v>175000</v>
      </c>
      <c r="F119" s="9">
        <v>1193.7641320836415</v>
      </c>
      <c r="G119" s="9">
        <v>1193.7641320836415</v>
      </c>
      <c r="H119" s="18">
        <v>1014.6995122710953</v>
      </c>
      <c r="I119" s="18">
        <v>0.48080992850345883</v>
      </c>
      <c r="K119" s="18">
        <v>1</v>
      </c>
    </row>
    <row r="120" spans="1:11" x14ac:dyDescent="0.2">
      <c r="A120" s="8">
        <v>43378.583333333336</v>
      </c>
      <c r="B120" s="9">
        <v>237.41313391153622</v>
      </c>
      <c r="C120" s="20" t="s">
        <v>41</v>
      </c>
      <c r="D120" s="20" t="s">
        <v>41</v>
      </c>
      <c r="E120" s="18">
        <v>175000</v>
      </c>
      <c r="F120" s="9">
        <v>1193.9450984622435</v>
      </c>
      <c r="G120" s="9">
        <v>1193.9450984622435</v>
      </c>
      <c r="H120" s="18">
        <v>1014.853333692907</v>
      </c>
      <c r="I120" s="18">
        <v>0.48080992850345883</v>
      </c>
      <c r="K120" s="18">
        <v>1</v>
      </c>
    </row>
    <row r="121" spans="1:11" x14ac:dyDescent="0.2">
      <c r="A121" s="8">
        <v>43378.625</v>
      </c>
      <c r="B121" s="9">
        <v>237.21226501464844</v>
      </c>
      <c r="C121" s="20" t="s">
        <v>41</v>
      </c>
      <c r="D121" s="20" t="s">
        <v>41</v>
      </c>
      <c r="E121" s="18">
        <v>175000</v>
      </c>
      <c r="F121" s="9">
        <v>1192.5449216279123</v>
      </c>
      <c r="G121" s="9">
        <v>1192.5449216279123</v>
      </c>
      <c r="H121" s="18">
        <v>1013.6631833837255</v>
      </c>
      <c r="I121" s="18">
        <v>0.48080992850345883</v>
      </c>
      <c r="K121" s="18">
        <v>1</v>
      </c>
    </row>
    <row r="122" spans="1:11" x14ac:dyDescent="0.2">
      <c r="A122" s="8">
        <v>43378.666666666664</v>
      </c>
      <c r="B122" s="9">
        <v>237.65201431520904</v>
      </c>
      <c r="C122" s="20" t="s">
        <v>41</v>
      </c>
      <c r="D122" s="20" t="s">
        <v>41</v>
      </c>
      <c r="E122" s="18">
        <v>175000</v>
      </c>
      <c r="F122" s="9">
        <v>1189.8061360236284</v>
      </c>
      <c r="G122" s="9">
        <v>1189.8061360236284</v>
      </c>
      <c r="H122" s="18">
        <v>1011.3352156200841</v>
      </c>
      <c r="I122" s="18">
        <v>0.48080992850345883</v>
      </c>
      <c r="K122" s="18">
        <v>1</v>
      </c>
    </row>
    <row r="123" spans="1:11" x14ac:dyDescent="0.2">
      <c r="A123" s="8">
        <v>43378.708333333336</v>
      </c>
      <c r="B123" s="9">
        <v>240.34163119804677</v>
      </c>
      <c r="C123" s="20" t="s">
        <v>41</v>
      </c>
      <c r="D123" s="20" t="s">
        <v>41</v>
      </c>
      <c r="E123" s="18">
        <v>175000</v>
      </c>
      <c r="F123" s="9">
        <v>1192.1854079184918</v>
      </c>
      <c r="G123" s="9">
        <v>1192.1854079184918</v>
      </c>
      <c r="H123" s="18">
        <v>1013.357596730718</v>
      </c>
      <c r="I123" s="18">
        <v>0.48080992850345883</v>
      </c>
      <c r="K123" s="18">
        <v>1</v>
      </c>
    </row>
    <row r="124" spans="1:11" x14ac:dyDescent="0.2">
      <c r="A124" s="8">
        <v>43378.75</v>
      </c>
      <c r="B124" s="9">
        <v>243.49234987754141</v>
      </c>
      <c r="C124" s="20" t="s">
        <v>41</v>
      </c>
      <c r="D124" s="20" t="s">
        <v>41</v>
      </c>
      <c r="E124" s="18">
        <v>175000</v>
      </c>
      <c r="F124" s="9">
        <v>1193.0712560062598</v>
      </c>
      <c r="G124" s="9">
        <v>1193.0712560062598</v>
      </c>
      <c r="H124" s="18">
        <v>1014.1105676053207</v>
      </c>
      <c r="I124" s="18">
        <v>0.48080992850345883</v>
      </c>
      <c r="K124" s="18">
        <v>1</v>
      </c>
    </row>
    <row r="125" spans="1:11" x14ac:dyDescent="0.2">
      <c r="A125" s="8">
        <v>43378.791666666664</v>
      </c>
      <c r="B125" s="9">
        <v>244.27039133244187</v>
      </c>
      <c r="C125" s="20" t="s">
        <v>41</v>
      </c>
      <c r="D125" s="20" t="s">
        <v>41</v>
      </c>
      <c r="E125" s="18">
        <v>175000</v>
      </c>
      <c r="F125" s="9">
        <v>1192.8660913715869</v>
      </c>
      <c r="G125" s="9">
        <v>1192.8660913715869</v>
      </c>
      <c r="H125" s="18">
        <v>1013.9361776658488</v>
      </c>
      <c r="I125" s="18">
        <v>0.48080992850345883</v>
      </c>
      <c r="K125" s="18">
        <v>1</v>
      </c>
    </row>
    <row r="126" spans="1:11" x14ac:dyDescent="0.2">
      <c r="A126" s="8">
        <v>43378.833333333336</v>
      </c>
      <c r="B126" s="9">
        <v>250.56578993054055</v>
      </c>
      <c r="C126" s="20" t="s">
        <v>41</v>
      </c>
      <c r="D126" s="20" t="s">
        <v>41</v>
      </c>
      <c r="E126" s="18">
        <v>175000</v>
      </c>
      <c r="F126" s="9">
        <v>1194.0747337327221</v>
      </c>
      <c r="G126" s="9">
        <v>1194.0747337327221</v>
      </c>
      <c r="H126" s="18">
        <v>1014.9635236728137</v>
      </c>
      <c r="I126" s="18">
        <v>0.48080992850345883</v>
      </c>
      <c r="K126" s="18">
        <v>1</v>
      </c>
    </row>
    <row r="127" spans="1:11" x14ac:dyDescent="0.2">
      <c r="A127" s="8">
        <v>43378.875</v>
      </c>
      <c r="B127" s="9">
        <v>250.3750166675751</v>
      </c>
      <c r="C127" s="20" t="s">
        <v>41</v>
      </c>
      <c r="D127" s="20" t="s">
        <v>41</v>
      </c>
      <c r="E127" s="18">
        <v>175000</v>
      </c>
      <c r="F127" s="9">
        <v>1195.747644185624</v>
      </c>
      <c r="G127" s="9">
        <v>1195.747644185624</v>
      </c>
      <c r="H127" s="18">
        <v>1016.3854975577804</v>
      </c>
      <c r="I127" s="18">
        <v>0.48080992850345883</v>
      </c>
      <c r="K127" s="18">
        <v>1</v>
      </c>
    </row>
    <row r="128" spans="1:11" x14ac:dyDescent="0.2">
      <c r="A128" s="8">
        <v>43378.916666666664</v>
      </c>
      <c r="B128" s="9">
        <v>248.21019699672379</v>
      </c>
      <c r="C128" s="20" t="s">
        <v>41</v>
      </c>
      <c r="D128" s="20" t="s">
        <v>41</v>
      </c>
      <c r="E128" s="18">
        <v>175000</v>
      </c>
      <c r="F128" s="9">
        <v>1199.0940636860912</v>
      </c>
      <c r="G128" s="9">
        <v>1199.0940636860912</v>
      </c>
      <c r="H128" s="18">
        <v>1019.2299541331774</v>
      </c>
      <c r="I128" s="18">
        <v>0.48080992850345883</v>
      </c>
      <c r="K128" s="18">
        <v>1</v>
      </c>
    </row>
    <row r="129" spans="1:11" x14ac:dyDescent="0.2">
      <c r="A129" s="8">
        <v>43378.958333333336</v>
      </c>
      <c r="B129" s="9">
        <v>253.0426390867128</v>
      </c>
      <c r="C129" s="20" t="s">
        <v>41</v>
      </c>
      <c r="D129" s="20" t="s">
        <v>41</v>
      </c>
      <c r="E129" s="18">
        <v>175000</v>
      </c>
      <c r="F129" s="9">
        <v>1197.0711863740892</v>
      </c>
      <c r="G129" s="9">
        <v>1197.0711863740892</v>
      </c>
      <c r="H129" s="18">
        <v>1017.5105084179758</v>
      </c>
      <c r="I129" s="18">
        <v>0.48080992850345883</v>
      </c>
      <c r="K129" s="18">
        <v>1</v>
      </c>
    </row>
    <row r="130" spans="1:11" x14ac:dyDescent="0.2">
      <c r="A130" s="8">
        <v>43379</v>
      </c>
      <c r="B130" s="9">
        <v>251.922648311481</v>
      </c>
      <c r="C130" s="20" t="s">
        <v>41</v>
      </c>
      <c r="D130" s="20" t="s">
        <v>41</v>
      </c>
      <c r="E130" s="18">
        <v>175000</v>
      </c>
      <c r="F130" s="9">
        <v>1201.7850882637867</v>
      </c>
      <c r="G130" s="9">
        <v>1201.7850882637867</v>
      </c>
      <c r="H130" s="18">
        <v>1021.5173250242187</v>
      </c>
      <c r="I130" s="18">
        <v>0.43981747514376163</v>
      </c>
      <c r="K130" s="18">
        <v>1</v>
      </c>
    </row>
    <row r="131" spans="1:11" x14ac:dyDescent="0.2">
      <c r="A131" s="8">
        <v>43379.041666666664</v>
      </c>
      <c r="B131" s="9">
        <v>252.4308749626727</v>
      </c>
      <c r="C131" s="20" t="s">
        <v>41</v>
      </c>
      <c r="D131" s="20" t="s">
        <v>41</v>
      </c>
      <c r="E131" s="18">
        <v>175000</v>
      </c>
      <c r="F131" s="9">
        <v>1206.4549090666283</v>
      </c>
      <c r="G131" s="9">
        <v>1206.4549090666283</v>
      </c>
      <c r="H131" s="18">
        <v>1025.486672706634</v>
      </c>
      <c r="I131" s="18">
        <v>0.48080992850345883</v>
      </c>
      <c r="K131" s="18">
        <v>1</v>
      </c>
    </row>
    <row r="132" spans="1:11" x14ac:dyDescent="0.2">
      <c r="A132" s="8">
        <v>43379.083333333336</v>
      </c>
      <c r="B132" s="9">
        <v>254.22144507492783</v>
      </c>
      <c r="C132" s="20" t="s">
        <v>41</v>
      </c>
      <c r="D132" s="20" t="s">
        <v>41</v>
      </c>
      <c r="E132" s="18">
        <v>175000</v>
      </c>
      <c r="F132" s="9">
        <v>1213.0239016412236</v>
      </c>
      <c r="G132" s="9">
        <v>1213.0239016412236</v>
      </c>
      <c r="H132" s="18">
        <v>1031.07031639504</v>
      </c>
      <c r="I132" s="18">
        <v>0.43981747514376163</v>
      </c>
      <c r="K132" s="18">
        <v>1</v>
      </c>
    </row>
    <row r="133" spans="1:11" x14ac:dyDescent="0.2">
      <c r="A133" s="8">
        <v>43379.125</v>
      </c>
      <c r="B133" s="9">
        <v>253.52291870117188</v>
      </c>
      <c r="C133" s="20" t="s">
        <v>41</v>
      </c>
      <c r="D133" s="20" t="s">
        <v>41</v>
      </c>
      <c r="E133" s="18">
        <v>175000</v>
      </c>
      <c r="F133" s="9">
        <v>1216.1948159747224</v>
      </c>
      <c r="G133" s="9">
        <v>1216.1948159747224</v>
      </c>
      <c r="H133" s="18">
        <v>1033.765593578514</v>
      </c>
      <c r="I133" s="18">
        <v>0.48080992850345883</v>
      </c>
      <c r="K133" s="18">
        <v>1</v>
      </c>
    </row>
    <row r="134" spans="1:11" x14ac:dyDescent="0.2">
      <c r="A134" s="8">
        <v>43379.166666666664</v>
      </c>
      <c r="B134" s="9">
        <v>253.52291870117188</v>
      </c>
      <c r="C134" s="20" t="s">
        <v>41</v>
      </c>
      <c r="D134" s="20" t="s">
        <v>41</v>
      </c>
      <c r="E134" s="18">
        <v>175000</v>
      </c>
      <c r="F134" s="9">
        <v>1219.0540176358404</v>
      </c>
      <c r="G134" s="9">
        <v>1219.0540176358404</v>
      </c>
      <c r="H134" s="18">
        <v>1036.1959149904644</v>
      </c>
      <c r="I134" s="18">
        <v>0.48080992850345883</v>
      </c>
      <c r="K134" s="18">
        <v>1</v>
      </c>
    </row>
    <row r="135" spans="1:11" x14ac:dyDescent="0.2">
      <c r="A135" s="8">
        <v>43379.208333333336</v>
      </c>
      <c r="B135" s="9">
        <v>254.50451622547402</v>
      </c>
      <c r="C135" s="20" t="s">
        <v>41</v>
      </c>
      <c r="D135" s="20" t="s">
        <v>41</v>
      </c>
      <c r="E135" s="18">
        <v>175000</v>
      </c>
      <c r="F135" s="9">
        <v>1225.0868453451369</v>
      </c>
      <c r="G135" s="9">
        <v>1225.0868453451369</v>
      </c>
      <c r="H135" s="18">
        <v>1041.3238185433663</v>
      </c>
      <c r="I135" s="18">
        <v>0.48080992850345883</v>
      </c>
      <c r="K135" s="18">
        <v>1</v>
      </c>
    </row>
    <row r="136" spans="1:11" x14ac:dyDescent="0.2">
      <c r="A136" s="8">
        <v>43379.25</v>
      </c>
      <c r="B136" s="9">
        <v>253.23120520960236</v>
      </c>
      <c r="C136" s="20" t="s">
        <v>41</v>
      </c>
      <c r="D136" s="20" t="s">
        <v>41</v>
      </c>
      <c r="E136" s="18">
        <v>175000</v>
      </c>
      <c r="F136" s="9">
        <v>1227.9832705347774</v>
      </c>
      <c r="G136" s="9">
        <v>1227.9832705347774</v>
      </c>
      <c r="H136" s="18">
        <v>1043.7857799545607</v>
      </c>
      <c r="I136" s="18">
        <v>0.48080992850345883</v>
      </c>
      <c r="K136" s="18">
        <v>1</v>
      </c>
    </row>
    <row r="137" spans="1:11" x14ac:dyDescent="0.2">
      <c r="A137" s="8">
        <v>43379.291666666664</v>
      </c>
      <c r="B137" s="9">
        <v>258.43370315427734</v>
      </c>
      <c r="C137" s="20" t="s">
        <v>41</v>
      </c>
      <c r="D137" s="20" t="s">
        <v>41</v>
      </c>
      <c r="E137" s="18">
        <v>175000</v>
      </c>
      <c r="F137" s="9">
        <v>1232.0893520475454</v>
      </c>
      <c r="G137" s="9">
        <v>1232.0893520475454</v>
      </c>
      <c r="H137" s="18">
        <v>1047.2759492404136</v>
      </c>
      <c r="I137" s="18">
        <v>0.48080992850345883</v>
      </c>
      <c r="K137" s="18">
        <v>1</v>
      </c>
    </row>
    <row r="138" spans="1:11" x14ac:dyDescent="0.2">
      <c r="A138" s="8">
        <v>43379.333333333336</v>
      </c>
      <c r="B138" s="9">
        <v>260.74829008277788</v>
      </c>
      <c r="C138" s="20" t="s">
        <v>41</v>
      </c>
      <c r="D138" s="20" t="s">
        <v>41</v>
      </c>
      <c r="E138" s="18">
        <v>175000</v>
      </c>
      <c r="F138" s="9">
        <v>1237.8122500170125</v>
      </c>
      <c r="G138" s="9">
        <v>1237.8122500170125</v>
      </c>
      <c r="H138" s="18">
        <v>1052.1404125144606</v>
      </c>
      <c r="I138" s="18">
        <v>0.48080992850345883</v>
      </c>
      <c r="K138" s="18">
        <v>1</v>
      </c>
    </row>
    <row r="139" spans="1:11" x14ac:dyDescent="0.2">
      <c r="A139" s="8">
        <v>43379.375</v>
      </c>
      <c r="B139" s="9">
        <v>255.61311358863915</v>
      </c>
      <c r="C139" s="20" t="s">
        <v>41</v>
      </c>
      <c r="D139" s="20" t="s">
        <v>41</v>
      </c>
      <c r="E139" s="18">
        <v>175000</v>
      </c>
      <c r="F139" s="9">
        <v>1240.0299211544502</v>
      </c>
      <c r="G139" s="9">
        <v>1240.0299211544502</v>
      </c>
      <c r="H139" s="18">
        <v>1054.0254329812826</v>
      </c>
      <c r="I139" s="18">
        <v>0.48080992850345883</v>
      </c>
      <c r="K139" s="18">
        <v>1</v>
      </c>
    </row>
    <row r="140" spans="1:11" x14ac:dyDescent="0.2">
      <c r="A140" s="8">
        <v>43379.416666666664</v>
      </c>
      <c r="B140" s="9">
        <v>243.10859100593999</v>
      </c>
      <c r="C140" s="20" t="s">
        <v>41</v>
      </c>
      <c r="D140" s="20" t="s">
        <v>41</v>
      </c>
      <c r="E140" s="18">
        <v>175000</v>
      </c>
      <c r="F140" s="9">
        <v>1243.9358598786716</v>
      </c>
      <c r="G140" s="9">
        <v>1243.9358598786716</v>
      </c>
      <c r="H140" s="18">
        <v>1057.3454808968709</v>
      </c>
      <c r="I140" s="18">
        <v>0.48080992850345883</v>
      </c>
      <c r="K140" s="18">
        <v>1</v>
      </c>
    </row>
    <row r="141" spans="1:11" x14ac:dyDescent="0.2">
      <c r="A141" s="8">
        <v>43379.458333333336</v>
      </c>
      <c r="B141" s="9">
        <v>236.91079524687615</v>
      </c>
      <c r="C141" s="20" t="s">
        <v>41</v>
      </c>
      <c r="D141" s="20" t="s">
        <v>41</v>
      </c>
      <c r="E141" s="18">
        <v>175000</v>
      </c>
      <c r="F141" s="9">
        <v>1244.2639611277418</v>
      </c>
      <c r="G141" s="9">
        <v>1244.2639611277418</v>
      </c>
      <c r="H141" s="18">
        <v>1057.6243669585806</v>
      </c>
      <c r="I141" s="18">
        <v>0.48080992850345883</v>
      </c>
      <c r="K141" s="18">
        <v>1</v>
      </c>
    </row>
    <row r="142" spans="1:11" x14ac:dyDescent="0.2">
      <c r="A142" s="8">
        <v>43379.5</v>
      </c>
      <c r="B142" s="9">
        <v>237.24366962816444</v>
      </c>
      <c r="C142" s="20" t="s">
        <v>41</v>
      </c>
      <c r="D142" s="20" t="s">
        <v>41</v>
      </c>
      <c r="E142" s="18">
        <v>175000</v>
      </c>
      <c r="F142" s="9">
        <v>1246.7614828208393</v>
      </c>
      <c r="G142" s="9">
        <v>1246.7614828208393</v>
      </c>
      <c r="H142" s="18">
        <v>1059.7472603977135</v>
      </c>
      <c r="I142" s="18">
        <v>0.48080992850345883</v>
      </c>
      <c r="K142" s="18">
        <v>1</v>
      </c>
    </row>
    <row r="143" spans="1:11" x14ac:dyDescent="0.2">
      <c r="A143" s="8">
        <v>43379.541666666664</v>
      </c>
      <c r="B143" s="9">
        <v>238.62650747165128</v>
      </c>
      <c r="C143" s="20" t="s">
        <v>41</v>
      </c>
      <c r="D143" s="20" t="s">
        <v>41</v>
      </c>
      <c r="E143" s="18">
        <v>175000</v>
      </c>
      <c r="F143" s="9">
        <v>1248.5106581941607</v>
      </c>
      <c r="G143" s="9">
        <v>1248.5106581941607</v>
      </c>
      <c r="H143" s="18">
        <v>1061.2340594650366</v>
      </c>
      <c r="I143" s="18">
        <v>0.48080992850345883</v>
      </c>
      <c r="K143" s="18">
        <v>1</v>
      </c>
    </row>
    <row r="144" spans="1:11" x14ac:dyDescent="0.2">
      <c r="A144" s="8">
        <v>43379.583333333336</v>
      </c>
      <c r="B144" s="9">
        <v>238.91166687011719</v>
      </c>
      <c r="C144" s="20" t="s">
        <v>41</v>
      </c>
      <c r="D144" s="20" t="s">
        <v>41</v>
      </c>
      <c r="E144" s="18">
        <v>175000</v>
      </c>
      <c r="F144" s="9">
        <v>1250.6121032072822</v>
      </c>
      <c r="G144" s="9">
        <v>1250.6121032072822</v>
      </c>
      <c r="H144" s="18">
        <v>1063.0202877261897</v>
      </c>
      <c r="I144" s="18">
        <v>0.48080992850345883</v>
      </c>
      <c r="K144" s="18">
        <v>1</v>
      </c>
    </row>
    <row r="145" spans="1:11" x14ac:dyDescent="0.2">
      <c r="A145" s="8">
        <v>43379.625</v>
      </c>
      <c r="B145" s="9">
        <v>238.91166687011719</v>
      </c>
      <c r="C145" s="20" t="s">
        <v>41</v>
      </c>
      <c r="D145" s="20" t="s">
        <v>41</v>
      </c>
      <c r="E145" s="18">
        <v>175000</v>
      </c>
      <c r="F145" s="9">
        <v>1252.0741361590672</v>
      </c>
      <c r="G145" s="9">
        <v>1252.0741361590672</v>
      </c>
      <c r="H145" s="18">
        <v>1064.2630157352071</v>
      </c>
      <c r="I145" s="18">
        <v>0.48080992850345883</v>
      </c>
      <c r="K145" s="18">
        <v>1</v>
      </c>
    </row>
    <row r="146" spans="1:11" x14ac:dyDescent="0.2">
      <c r="A146" s="8">
        <v>43379.666666666664</v>
      </c>
      <c r="B146" s="9">
        <v>238.91166687011719</v>
      </c>
      <c r="C146" s="20" t="s">
        <v>41</v>
      </c>
      <c r="D146" s="20" t="s">
        <v>41</v>
      </c>
      <c r="E146" s="18">
        <v>175000</v>
      </c>
      <c r="F146" s="9">
        <v>1250.6260815868786</v>
      </c>
      <c r="G146" s="9">
        <v>1250.6260815868786</v>
      </c>
      <c r="H146" s="18">
        <v>1063.0321693488468</v>
      </c>
      <c r="I146" s="18">
        <v>0.43981747514376163</v>
      </c>
      <c r="K146" s="18">
        <v>1</v>
      </c>
    </row>
    <row r="147" spans="1:11" x14ac:dyDescent="0.2">
      <c r="A147" s="8">
        <v>43379.708333333336</v>
      </c>
      <c r="B147" s="9">
        <v>238.91166687011719</v>
      </c>
      <c r="C147" s="20" t="s">
        <v>41</v>
      </c>
      <c r="D147" s="20" t="s">
        <v>41</v>
      </c>
      <c r="E147" s="18">
        <v>175000</v>
      </c>
      <c r="F147" s="9">
        <v>1251.9720877475477</v>
      </c>
      <c r="G147" s="9">
        <v>1251.9720877475477</v>
      </c>
      <c r="H147" s="18">
        <v>1064.1762745854155</v>
      </c>
      <c r="I147" s="18">
        <v>0.48080992850345883</v>
      </c>
      <c r="K147" s="18">
        <v>1</v>
      </c>
    </row>
    <row r="148" spans="1:11" x14ac:dyDescent="0.2">
      <c r="A148" s="8">
        <v>43379.75</v>
      </c>
      <c r="B148" s="9">
        <v>239.51418785113665</v>
      </c>
      <c r="C148" s="20" t="s">
        <v>41</v>
      </c>
      <c r="D148" s="20" t="s">
        <v>41</v>
      </c>
      <c r="E148" s="18">
        <v>175000</v>
      </c>
      <c r="F148" s="9">
        <v>1253.9342781666537</v>
      </c>
      <c r="G148" s="9">
        <v>1253.9342781666537</v>
      </c>
      <c r="H148" s="18">
        <v>1065.8441364416556</v>
      </c>
      <c r="I148" s="18">
        <v>0.43981747514376163</v>
      </c>
      <c r="K148" s="18">
        <v>1</v>
      </c>
    </row>
    <row r="149" spans="1:11" x14ac:dyDescent="0.2">
      <c r="A149" s="8">
        <v>43379.791666666664</v>
      </c>
      <c r="B149" s="9">
        <v>239.38001394245592</v>
      </c>
      <c r="C149" s="20" t="s">
        <v>41</v>
      </c>
      <c r="D149" s="20" t="s">
        <v>41</v>
      </c>
      <c r="E149" s="18">
        <v>175000</v>
      </c>
      <c r="F149" s="9">
        <v>1256.61021855583</v>
      </c>
      <c r="G149" s="9">
        <v>1256.61021855583</v>
      </c>
      <c r="H149" s="18">
        <v>1068.1186857724554</v>
      </c>
      <c r="I149" s="18">
        <v>0.48080992850345883</v>
      </c>
      <c r="K149" s="18">
        <v>1</v>
      </c>
    </row>
    <row r="150" spans="1:11" x14ac:dyDescent="0.2">
      <c r="A150" s="8">
        <v>43379.833333333336</v>
      </c>
      <c r="B150" s="9">
        <v>239.85644411175642</v>
      </c>
      <c r="C150" s="20" t="s">
        <v>41</v>
      </c>
      <c r="D150" s="20" t="s">
        <v>41</v>
      </c>
      <c r="E150" s="18">
        <v>175000</v>
      </c>
      <c r="F150" s="9">
        <v>1258.672744985048</v>
      </c>
      <c r="G150" s="9">
        <v>1258.672744985048</v>
      </c>
      <c r="H150" s="18">
        <v>1069.8718332372907</v>
      </c>
      <c r="I150" s="18">
        <v>0.48080992850345883</v>
      </c>
      <c r="K150" s="18">
        <v>1</v>
      </c>
    </row>
    <row r="151" spans="1:11" x14ac:dyDescent="0.2">
      <c r="A151" s="8">
        <v>43379.875</v>
      </c>
      <c r="B151" s="9">
        <v>249.43029385249662</v>
      </c>
      <c r="C151" s="20" t="s">
        <v>41</v>
      </c>
      <c r="D151" s="20" t="s">
        <v>41</v>
      </c>
      <c r="E151" s="18">
        <v>175000</v>
      </c>
      <c r="F151" s="9">
        <v>1264.8556093779366</v>
      </c>
      <c r="G151" s="9">
        <v>1264.8556093779366</v>
      </c>
      <c r="H151" s="18">
        <v>1075.1272679712461</v>
      </c>
      <c r="I151" s="18">
        <v>0.48080992850345883</v>
      </c>
      <c r="K151" s="18">
        <v>1</v>
      </c>
    </row>
    <row r="152" spans="1:11" x14ac:dyDescent="0.2">
      <c r="A152" s="8">
        <v>43379.916666666664</v>
      </c>
      <c r="B152" s="9">
        <v>251.00361881300077</v>
      </c>
      <c r="C152" s="20" t="s">
        <v>41</v>
      </c>
      <c r="D152" s="20" t="s">
        <v>41</v>
      </c>
      <c r="E152" s="18">
        <v>175000</v>
      </c>
      <c r="F152" s="9">
        <v>1267.4822379604846</v>
      </c>
      <c r="G152" s="9">
        <v>1267.4822379604846</v>
      </c>
      <c r="H152" s="18">
        <v>1077.3599022664118</v>
      </c>
      <c r="I152" s="18">
        <v>0.48080992850345883</v>
      </c>
      <c r="K152" s="18">
        <v>1</v>
      </c>
    </row>
    <row r="153" spans="1:11" x14ac:dyDescent="0.2">
      <c r="A153" s="8">
        <v>43379.958333333336</v>
      </c>
      <c r="B153" s="9">
        <v>247.0882470663565</v>
      </c>
      <c r="C153" s="20" t="s">
        <v>41</v>
      </c>
      <c r="D153" s="20" t="s">
        <v>41</v>
      </c>
      <c r="E153" s="18">
        <v>175000</v>
      </c>
      <c r="F153" s="9">
        <v>1270.4364428529097</v>
      </c>
      <c r="G153" s="9">
        <v>1270.4364428529097</v>
      </c>
      <c r="H153" s="18">
        <v>1079.8709764249732</v>
      </c>
      <c r="I153" s="18">
        <v>0.43981747514376163</v>
      </c>
      <c r="K153" s="18">
        <v>1</v>
      </c>
    </row>
    <row r="154" spans="1:11" x14ac:dyDescent="0.2">
      <c r="A154" s="8">
        <v>43380</v>
      </c>
      <c r="B154" s="9">
        <v>182.06190485019704</v>
      </c>
      <c r="C154" s="20" t="s">
        <v>41</v>
      </c>
      <c r="D154" s="20" t="s">
        <v>41</v>
      </c>
      <c r="E154" s="18">
        <v>175000</v>
      </c>
      <c r="F154" s="9">
        <v>1264.8523782237489</v>
      </c>
      <c r="G154" s="9">
        <v>1264.8523782237489</v>
      </c>
      <c r="H154" s="18">
        <v>1075.1245214901865</v>
      </c>
      <c r="I154" s="18">
        <v>0.48080992850345883</v>
      </c>
      <c r="K154" s="18">
        <v>1</v>
      </c>
    </row>
    <row r="155" spans="1:11" x14ac:dyDescent="0.2">
      <c r="A155" s="8">
        <v>43380.041666666664</v>
      </c>
      <c r="B155" s="9">
        <v>178.38569641113281</v>
      </c>
      <c r="C155" s="20" t="s">
        <v>41</v>
      </c>
      <c r="D155" s="20" t="s">
        <v>41</v>
      </c>
      <c r="E155" s="18">
        <v>175000</v>
      </c>
      <c r="F155" s="9">
        <v>1262.2445199973727</v>
      </c>
      <c r="G155" s="9">
        <v>1262.2445199973727</v>
      </c>
      <c r="H155" s="18">
        <v>1072.9078419977668</v>
      </c>
      <c r="I155" s="18">
        <v>0.48080992850345883</v>
      </c>
      <c r="K155" s="18">
        <v>1</v>
      </c>
    </row>
    <row r="156" spans="1:11" x14ac:dyDescent="0.2">
      <c r="A156" s="8">
        <v>43380.083333333336</v>
      </c>
      <c r="B156" s="9">
        <v>178.38569641113281</v>
      </c>
      <c r="C156" s="20" t="s">
        <v>41</v>
      </c>
      <c r="D156" s="20" t="s">
        <v>41</v>
      </c>
      <c r="E156" s="18">
        <v>175000</v>
      </c>
      <c r="F156" s="9">
        <v>1262.3277004964443</v>
      </c>
      <c r="G156" s="9">
        <v>1262.3277004964443</v>
      </c>
      <c r="H156" s="18">
        <v>1072.9785454219777</v>
      </c>
      <c r="I156" s="18">
        <v>0.48080992850345883</v>
      </c>
      <c r="K156" s="18">
        <v>1</v>
      </c>
    </row>
    <row r="157" spans="1:11" x14ac:dyDescent="0.2">
      <c r="A157" s="8">
        <v>43380.125</v>
      </c>
      <c r="B157" s="9">
        <v>178.38569641113281</v>
      </c>
      <c r="C157" s="20" t="s">
        <v>41</v>
      </c>
      <c r="D157" s="20" t="s">
        <v>41</v>
      </c>
      <c r="E157" s="18">
        <v>175000</v>
      </c>
      <c r="F157" s="9">
        <v>1261.5582624509734</v>
      </c>
      <c r="G157" s="9">
        <v>1261.5582624509734</v>
      </c>
      <c r="H157" s="18">
        <v>1072.3245230833274</v>
      </c>
      <c r="I157" s="18">
        <v>0.48080992850345883</v>
      </c>
      <c r="K157" s="18">
        <v>1</v>
      </c>
    </row>
    <row r="158" spans="1:11" x14ac:dyDescent="0.2">
      <c r="A158" s="8">
        <v>43380.166666666664</v>
      </c>
      <c r="B158" s="9">
        <v>178.38569641113281</v>
      </c>
      <c r="C158" s="20" t="s">
        <v>41</v>
      </c>
      <c r="D158" s="20" t="s">
        <v>41</v>
      </c>
      <c r="E158" s="18">
        <v>175000</v>
      </c>
      <c r="F158" s="9">
        <v>1260.2988771332521</v>
      </c>
      <c r="G158" s="9">
        <v>1260.2988771332521</v>
      </c>
      <c r="H158" s="18">
        <v>1071.2540455632643</v>
      </c>
      <c r="I158" s="18">
        <v>0.48080992850345883</v>
      </c>
      <c r="K158" s="18">
        <v>1</v>
      </c>
    </row>
    <row r="159" spans="1:11" x14ac:dyDescent="0.2">
      <c r="A159" s="8">
        <v>43380.208333333336</v>
      </c>
      <c r="B159" s="9">
        <v>185.11029228182639</v>
      </c>
      <c r="C159" s="20" t="s">
        <v>41</v>
      </c>
      <c r="D159" s="20" t="s">
        <v>41</v>
      </c>
      <c r="E159" s="18">
        <v>175000</v>
      </c>
      <c r="F159" s="9">
        <v>1261.0426077766012</v>
      </c>
      <c r="G159" s="9">
        <v>1261.0426077766012</v>
      </c>
      <c r="H159" s="18">
        <v>1071.886216610111</v>
      </c>
      <c r="I159" s="18">
        <v>0.48080992850345883</v>
      </c>
      <c r="K159" s="18">
        <v>1</v>
      </c>
    </row>
    <row r="160" spans="1:11" x14ac:dyDescent="0.2">
      <c r="A160" s="8">
        <v>43380.25</v>
      </c>
      <c r="B160" s="9">
        <v>261.98459754847494</v>
      </c>
      <c r="C160" s="20" t="s">
        <v>41</v>
      </c>
      <c r="D160" s="20" t="s">
        <v>41</v>
      </c>
      <c r="E160" s="18">
        <v>175000</v>
      </c>
      <c r="F160" s="9">
        <v>1271.2520419227476</v>
      </c>
      <c r="G160" s="9">
        <v>1271.2520419227476</v>
      </c>
      <c r="H160" s="18">
        <v>1080.5642356343353</v>
      </c>
      <c r="I160" s="18">
        <v>0.48080992850345883</v>
      </c>
      <c r="K160" s="18">
        <v>1</v>
      </c>
    </row>
    <row r="161" spans="1:11" x14ac:dyDescent="0.2">
      <c r="A161" s="8">
        <v>43380.291666666664</v>
      </c>
      <c r="B161" s="9">
        <v>261.97615232912153</v>
      </c>
      <c r="C161" s="20" t="s">
        <v>41</v>
      </c>
      <c r="D161" s="20" t="s">
        <v>41</v>
      </c>
      <c r="E161" s="18">
        <v>175000</v>
      </c>
      <c r="F161" s="9">
        <v>1274.633966034761</v>
      </c>
      <c r="G161" s="9">
        <v>1274.633966034761</v>
      </c>
      <c r="H161" s="18">
        <v>1083.4388711295469</v>
      </c>
      <c r="I161" s="18">
        <v>0.48080992850345883</v>
      </c>
      <c r="K161" s="18">
        <v>1</v>
      </c>
    </row>
    <row r="162" spans="1:11" x14ac:dyDescent="0.2">
      <c r="A162" s="8">
        <v>43380.333333333336</v>
      </c>
      <c r="B162" s="9">
        <v>257.98932057490339</v>
      </c>
      <c r="C162" s="20" t="s">
        <v>41</v>
      </c>
      <c r="D162" s="20" t="s">
        <v>41</v>
      </c>
      <c r="E162" s="18">
        <v>175000</v>
      </c>
      <c r="F162" s="9">
        <v>1277.5280180734039</v>
      </c>
      <c r="G162" s="9">
        <v>1277.5280180734039</v>
      </c>
      <c r="H162" s="18">
        <v>1085.8988153623934</v>
      </c>
      <c r="I162" s="18">
        <v>0.43981747514376163</v>
      </c>
      <c r="K162" s="18">
        <v>1</v>
      </c>
    </row>
    <row r="163" spans="1:11" x14ac:dyDescent="0.2">
      <c r="A163" s="8">
        <v>43380.375</v>
      </c>
      <c r="B163" s="9">
        <v>216.37665141024149</v>
      </c>
      <c r="C163" s="20" t="s">
        <v>41</v>
      </c>
      <c r="D163" s="20" t="s">
        <v>41</v>
      </c>
      <c r="E163" s="18">
        <v>175000</v>
      </c>
      <c r="F163" s="9">
        <v>1273.1796320866079</v>
      </c>
      <c r="G163" s="9">
        <v>1273.1796320866079</v>
      </c>
      <c r="H163" s="18">
        <v>1082.2026872736167</v>
      </c>
      <c r="I163" s="18">
        <v>0.48080992850345883</v>
      </c>
      <c r="K163" s="18">
        <v>1</v>
      </c>
    </row>
    <row r="164" spans="1:11" x14ac:dyDescent="0.2">
      <c r="A164" s="8">
        <v>43380.416666666664</v>
      </c>
      <c r="B164" s="9">
        <v>238.94272618017857</v>
      </c>
      <c r="C164" s="20" t="s">
        <v>41</v>
      </c>
      <c r="D164" s="20" t="s">
        <v>41</v>
      </c>
      <c r="E164" s="18">
        <v>175000</v>
      </c>
      <c r="F164" s="9">
        <v>1277.7322194798778</v>
      </c>
      <c r="G164" s="9">
        <v>1277.7322194798778</v>
      </c>
      <c r="H164" s="18">
        <v>1086.0723865578962</v>
      </c>
      <c r="I164" s="18">
        <v>0.43981747514376163</v>
      </c>
      <c r="K164" s="18">
        <v>1</v>
      </c>
    </row>
    <row r="165" spans="1:11" x14ac:dyDescent="0.2">
      <c r="A165" s="8">
        <v>43380.458333333336</v>
      </c>
      <c r="B165" s="9">
        <v>239.09221283129622</v>
      </c>
      <c r="C165" s="20" t="s">
        <v>41</v>
      </c>
      <c r="D165" s="20" t="s">
        <v>41</v>
      </c>
      <c r="E165" s="18">
        <v>175000</v>
      </c>
      <c r="F165" s="9">
        <v>1277.7416153529684</v>
      </c>
      <c r="G165" s="9">
        <v>1277.7416153529684</v>
      </c>
      <c r="H165" s="18">
        <v>1086.0803730500231</v>
      </c>
      <c r="I165" s="18">
        <v>0.43981747514376163</v>
      </c>
      <c r="K165" s="18">
        <v>1</v>
      </c>
    </row>
    <row r="166" spans="1:11" x14ac:dyDescent="0.2">
      <c r="A166" s="8">
        <v>43380.5</v>
      </c>
      <c r="B166" s="9">
        <v>236.51940253093471</v>
      </c>
      <c r="C166" s="20" t="s">
        <v>41</v>
      </c>
      <c r="D166" s="20" t="s">
        <v>41</v>
      </c>
      <c r="E166" s="18">
        <v>175000</v>
      </c>
      <c r="F166" s="9">
        <v>1278.1233158333066</v>
      </c>
      <c r="G166" s="9">
        <v>1278.1233158333066</v>
      </c>
      <c r="H166" s="18">
        <v>1086.4048184583105</v>
      </c>
      <c r="I166" s="18">
        <v>0.48080992850345883</v>
      </c>
      <c r="K166" s="18">
        <v>1</v>
      </c>
    </row>
    <row r="167" spans="1:11" x14ac:dyDescent="0.2">
      <c r="A167" s="8">
        <v>43380.541666666664</v>
      </c>
      <c r="B167" s="9">
        <v>186.29473886318402</v>
      </c>
      <c r="C167" s="20" t="s">
        <v>41</v>
      </c>
      <c r="D167" s="20" t="s">
        <v>41</v>
      </c>
      <c r="E167" s="18">
        <v>175000</v>
      </c>
      <c r="F167" s="9">
        <v>1271.6410509803768</v>
      </c>
      <c r="G167" s="9">
        <v>1271.6410509803768</v>
      </c>
      <c r="H167" s="18">
        <v>1080.8948933333202</v>
      </c>
      <c r="I167" s="18">
        <v>0.48080992850345883</v>
      </c>
      <c r="K167" s="18">
        <v>1</v>
      </c>
    </row>
    <row r="168" spans="1:11" x14ac:dyDescent="0.2">
      <c r="A168" s="8">
        <v>43380.583333333336</v>
      </c>
      <c r="B168" s="9">
        <v>230.54898911942269</v>
      </c>
      <c r="C168" s="20" t="s">
        <v>41</v>
      </c>
      <c r="D168" s="20" t="s">
        <v>41</v>
      </c>
      <c r="E168" s="18">
        <v>175000</v>
      </c>
      <c r="F168" s="9">
        <v>1271.545474746471</v>
      </c>
      <c r="G168" s="9">
        <v>1271.545474746471</v>
      </c>
      <c r="H168" s="18">
        <v>1080.8136535345002</v>
      </c>
      <c r="I168" s="18">
        <v>0.48080992850345883</v>
      </c>
      <c r="K168" s="18">
        <v>1</v>
      </c>
    </row>
    <row r="169" spans="1:11" x14ac:dyDescent="0.2">
      <c r="A169" s="8">
        <v>43380.625</v>
      </c>
      <c r="B169" s="9">
        <v>236.68652925728802</v>
      </c>
      <c r="C169" s="20" t="s">
        <v>41</v>
      </c>
      <c r="D169" s="20" t="s">
        <v>41</v>
      </c>
      <c r="E169" s="18">
        <v>175000</v>
      </c>
      <c r="F169" s="9">
        <v>1268.4629214392953</v>
      </c>
      <c r="G169" s="9">
        <v>1268.4629214392953</v>
      </c>
      <c r="H169" s="18">
        <v>1078.193483223401</v>
      </c>
      <c r="I169" s="18">
        <v>0.48080992850345883</v>
      </c>
      <c r="K169" s="18">
        <v>1</v>
      </c>
    </row>
    <row r="170" spans="1:11" x14ac:dyDescent="0.2">
      <c r="A170" s="8">
        <v>43380.666666666664</v>
      </c>
      <c r="B170" s="9">
        <v>236.69671588598595</v>
      </c>
      <c r="C170" s="20" t="s">
        <v>41</v>
      </c>
      <c r="D170" s="20" t="s">
        <v>41</v>
      </c>
      <c r="E170" s="18">
        <v>175000</v>
      </c>
      <c r="F170" s="9">
        <v>1260.4839185838468</v>
      </c>
      <c r="G170" s="9">
        <v>1260.4839185838468</v>
      </c>
      <c r="H170" s="18">
        <v>1071.4113307962698</v>
      </c>
      <c r="I170" s="18">
        <v>0.48080992850345883</v>
      </c>
      <c r="K170" s="18">
        <v>1</v>
      </c>
    </row>
    <row r="171" spans="1:11" x14ac:dyDescent="0.2">
      <c r="A171" s="8">
        <v>43380.708333333336</v>
      </c>
      <c r="B171" s="9">
        <v>238.75568830909168</v>
      </c>
      <c r="C171" s="20" t="s">
        <v>41</v>
      </c>
      <c r="D171" s="20" t="s">
        <v>41</v>
      </c>
      <c r="E171" s="18">
        <v>175000</v>
      </c>
      <c r="F171" s="9">
        <v>1253.6296546753676</v>
      </c>
      <c r="G171" s="9">
        <v>1253.6296546753676</v>
      </c>
      <c r="H171" s="18">
        <v>1065.5852064740625</v>
      </c>
      <c r="I171" s="18">
        <v>0.48080992850345883</v>
      </c>
      <c r="K171" s="18">
        <v>1</v>
      </c>
    </row>
    <row r="172" spans="1:11" x14ac:dyDescent="0.2">
      <c r="A172" s="8">
        <v>43380.75</v>
      </c>
      <c r="B172" s="9">
        <v>238.83421325683594</v>
      </c>
      <c r="C172" s="20" t="s">
        <v>41</v>
      </c>
      <c r="D172" s="20" t="s">
        <v>41</v>
      </c>
      <c r="E172" s="18">
        <v>175000</v>
      </c>
      <c r="F172" s="9">
        <v>1248.4297794178578</v>
      </c>
      <c r="G172" s="9">
        <v>1248.4297794178578</v>
      </c>
      <c r="H172" s="18">
        <v>1061.1653125051791</v>
      </c>
      <c r="I172" s="18">
        <v>0.48080992850345883</v>
      </c>
      <c r="K172" s="18">
        <v>1</v>
      </c>
    </row>
    <row r="173" spans="1:11" x14ac:dyDescent="0.2">
      <c r="A173" s="8">
        <v>43380.791666666664</v>
      </c>
      <c r="B173" s="9">
        <v>238.83421325683594</v>
      </c>
      <c r="C173" s="20" t="s">
        <v>41</v>
      </c>
      <c r="D173" s="20" t="s">
        <v>41</v>
      </c>
      <c r="E173" s="18">
        <v>175000</v>
      </c>
      <c r="F173" s="9">
        <v>1245.0261882951954</v>
      </c>
      <c r="G173" s="9">
        <v>1245.0261882951954</v>
      </c>
      <c r="H173" s="18">
        <v>1058.272260050916</v>
      </c>
      <c r="I173" s="18">
        <v>0.43981747514376163</v>
      </c>
      <c r="K173" s="18">
        <v>1</v>
      </c>
    </row>
    <row r="174" spans="1:11" x14ac:dyDescent="0.2">
      <c r="A174" s="8">
        <v>43380.833333333336</v>
      </c>
      <c r="B174" s="9">
        <v>238.85396353302576</v>
      </c>
      <c r="C174" s="20" t="s">
        <v>41</v>
      </c>
      <c r="D174" s="20" t="s">
        <v>41</v>
      </c>
      <c r="E174" s="18">
        <v>175000</v>
      </c>
      <c r="F174" s="9">
        <v>1242.2970927757196</v>
      </c>
      <c r="G174" s="9">
        <v>1242.2970927757196</v>
      </c>
      <c r="H174" s="18">
        <v>1055.9525288593616</v>
      </c>
      <c r="I174" s="18">
        <v>0.48080992850345883</v>
      </c>
      <c r="K174" s="18">
        <v>1</v>
      </c>
    </row>
    <row r="175" spans="1:11" x14ac:dyDescent="0.2">
      <c r="A175" s="8">
        <v>43380.875</v>
      </c>
      <c r="B175" s="9">
        <v>239.76203544926247</v>
      </c>
      <c r="C175" s="20" t="s">
        <v>41</v>
      </c>
      <c r="D175" s="20" t="s">
        <v>41</v>
      </c>
      <c r="E175" s="18">
        <v>175000</v>
      </c>
      <c r="F175" s="9">
        <v>1240.0781217417634</v>
      </c>
      <c r="G175" s="9">
        <v>1240.0781217417634</v>
      </c>
      <c r="H175" s="18">
        <v>1054.0664034804988</v>
      </c>
      <c r="I175" s="18">
        <v>0.48080992850345883</v>
      </c>
      <c r="K175" s="18">
        <v>1</v>
      </c>
    </row>
    <row r="176" spans="1:11" x14ac:dyDescent="0.2">
      <c r="A176" s="8">
        <v>43380.916666666664</v>
      </c>
      <c r="B176" s="9">
        <v>240.22117614746094</v>
      </c>
      <c r="C176" s="20" t="s">
        <v>41</v>
      </c>
      <c r="D176" s="20" t="s">
        <v>41</v>
      </c>
      <c r="E176" s="18">
        <v>175000</v>
      </c>
      <c r="F176" s="9">
        <v>1236.4610755787667</v>
      </c>
      <c r="G176" s="9">
        <v>1236.4610755787667</v>
      </c>
      <c r="H176" s="18">
        <v>1050.9919142419517</v>
      </c>
      <c r="I176" s="18">
        <v>0.48080992850345883</v>
      </c>
      <c r="K176" s="18">
        <v>1</v>
      </c>
    </row>
    <row r="177" spans="1:11" x14ac:dyDescent="0.2">
      <c r="A177" s="8">
        <v>43380.958333333336</v>
      </c>
      <c r="B177" s="9">
        <v>240.22117614746094</v>
      </c>
      <c r="C177" s="20" t="s">
        <v>41</v>
      </c>
      <c r="D177" s="20" t="s">
        <v>41</v>
      </c>
      <c r="E177" s="18">
        <v>175000</v>
      </c>
      <c r="F177" s="9">
        <v>1232.94789246393</v>
      </c>
      <c r="G177" s="9">
        <v>1232.94789246393</v>
      </c>
      <c r="H177" s="18">
        <v>1048.0057085943404</v>
      </c>
      <c r="I177" s="18">
        <v>0.48080992850345883</v>
      </c>
      <c r="K177" s="18">
        <v>1</v>
      </c>
    </row>
    <row r="178" spans="1:11" x14ac:dyDescent="0.2">
      <c r="A178" s="8">
        <v>43381</v>
      </c>
      <c r="B178" s="9">
        <v>240.2407401958051</v>
      </c>
      <c r="C178" s="20" t="s">
        <v>41</v>
      </c>
      <c r="D178" s="20" t="s">
        <v>41</v>
      </c>
      <c r="E178" s="18">
        <v>175000</v>
      </c>
      <c r="F178" s="9">
        <v>1231.7917990194539</v>
      </c>
      <c r="G178" s="9">
        <v>1231.7917990194539</v>
      </c>
      <c r="H178" s="18">
        <v>1047.0230291665359</v>
      </c>
      <c r="I178" s="18">
        <v>0.43981747514376163</v>
      </c>
      <c r="K178" s="18">
        <v>1</v>
      </c>
    </row>
    <row r="179" spans="1:11" x14ac:dyDescent="0.2">
      <c r="A179" s="8">
        <v>43381.041666666664</v>
      </c>
      <c r="B179" s="9">
        <v>248.47572979745041</v>
      </c>
      <c r="C179" s="20" t="s">
        <v>41</v>
      </c>
      <c r="D179" s="20" t="s">
        <v>41</v>
      </c>
      <c r="E179" s="18">
        <v>175000</v>
      </c>
      <c r="F179" s="9">
        <v>1309.416418686621</v>
      </c>
      <c r="G179" s="9">
        <v>1309.416418686621</v>
      </c>
      <c r="H179" s="18">
        <v>1113.0039558836279</v>
      </c>
      <c r="I179" s="18">
        <v>0.48080992850345883</v>
      </c>
      <c r="K179" s="18">
        <v>1</v>
      </c>
    </row>
    <row r="180" spans="1:11" x14ac:dyDescent="0.2">
      <c r="A180" s="8">
        <v>43381.083333333336</v>
      </c>
      <c r="B180" s="9">
        <v>181.27854745881697</v>
      </c>
      <c r="C180" s="20" t="s">
        <v>41</v>
      </c>
      <c r="D180" s="20" t="s">
        <v>41</v>
      </c>
      <c r="E180" s="18">
        <v>175000</v>
      </c>
      <c r="F180" s="9">
        <v>1325.335599301239</v>
      </c>
      <c r="G180" s="9">
        <v>1325.335599301239</v>
      </c>
      <c r="H180" s="18">
        <v>1126.535259406053</v>
      </c>
      <c r="I180" s="18">
        <v>0.43981747514376163</v>
      </c>
      <c r="K180" s="18">
        <v>1</v>
      </c>
    </row>
    <row r="181" spans="1:11" x14ac:dyDescent="0.2">
      <c r="A181" s="8">
        <v>43381.125</v>
      </c>
      <c r="B181" s="9">
        <v>178.19418334960938</v>
      </c>
      <c r="C181" s="20" t="s">
        <v>41</v>
      </c>
      <c r="D181" s="20" t="s">
        <v>41</v>
      </c>
      <c r="E181" s="18">
        <v>175000</v>
      </c>
      <c r="F181" s="9">
        <v>1316.0805926840189</v>
      </c>
      <c r="G181" s="9">
        <v>1316.0805926840189</v>
      </c>
      <c r="H181" s="18">
        <v>1118.6685037814161</v>
      </c>
      <c r="I181" s="18">
        <v>0.48080992850345883</v>
      </c>
      <c r="K181" s="18">
        <v>1</v>
      </c>
    </row>
    <row r="182" spans="1:11" x14ac:dyDescent="0.2">
      <c r="A182" s="8">
        <v>43381.166666666664</v>
      </c>
      <c r="B182" s="9">
        <v>177.70377517939971</v>
      </c>
      <c r="C182" s="20" t="s">
        <v>41</v>
      </c>
      <c r="D182" s="20" t="s">
        <v>41</v>
      </c>
      <c r="E182" s="18">
        <v>175000</v>
      </c>
      <c r="F182" s="9">
        <v>1309.7636010145359</v>
      </c>
      <c r="G182" s="9">
        <v>1309.7636010145359</v>
      </c>
      <c r="H182" s="18">
        <v>1113.2990608623554</v>
      </c>
      <c r="I182" s="18">
        <v>0.43981747514376163</v>
      </c>
      <c r="K182" s="18">
        <v>1</v>
      </c>
    </row>
    <row r="183" spans="1:11" x14ac:dyDescent="0.2">
      <c r="A183" s="8">
        <v>43381.208333333336</v>
      </c>
      <c r="B183" s="9">
        <v>183.03526842811462</v>
      </c>
      <c r="C183" s="20" t="s">
        <v>41</v>
      </c>
      <c r="D183" s="20" t="s">
        <v>41</v>
      </c>
      <c r="E183" s="18">
        <v>175000</v>
      </c>
      <c r="F183" s="9">
        <v>1305.101193416695</v>
      </c>
      <c r="G183" s="9">
        <v>1305.101193416695</v>
      </c>
      <c r="H183" s="18">
        <v>1109.3360144041908</v>
      </c>
      <c r="I183" s="18">
        <v>0.48080992850345883</v>
      </c>
      <c r="K183" s="18">
        <v>1</v>
      </c>
    </row>
    <row r="184" spans="1:11" x14ac:dyDescent="0.2">
      <c r="A184" s="8">
        <v>43381.25</v>
      </c>
      <c r="B184" s="9">
        <v>250.12624848237189</v>
      </c>
      <c r="C184" s="20" t="s">
        <v>41</v>
      </c>
      <c r="D184" s="20" t="s">
        <v>41</v>
      </c>
      <c r="E184" s="18">
        <v>175000</v>
      </c>
      <c r="F184" s="9">
        <v>1306.5355363598987</v>
      </c>
      <c r="G184" s="9">
        <v>1306.5355363598987</v>
      </c>
      <c r="H184" s="18">
        <v>1110.5552059059139</v>
      </c>
      <c r="I184" s="18">
        <v>0.48080992850345883</v>
      </c>
      <c r="K184" s="18">
        <v>1</v>
      </c>
    </row>
    <row r="185" spans="1:11" x14ac:dyDescent="0.2">
      <c r="A185" s="8">
        <v>43381.291666666664</v>
      </c>
      <c r="B185" s="9">
        <v>252.88221628441457</v>
      </c>
      <c r="C185" s="20" t="s">
        <v>41</v>
      </c>
      <c r="D185" s="20" t="s">
        <v>41</v>
      </c>
      <c r="E185" s="18">
        <v>175000</v>
      </c>
      <c r="F185" s="9">
        <v>1293.5266198932095</v>
      </c>
      <c r="G185" s="9">
        <v>1293.5266198932095</v>
      </c>
      <c r="H185" s="18">
        <v>1099.4976269092281</v>
      </c>
      <c r="I185" s="18">
        <v>0.48080992850345883</v>
      </c>
      <c r="K185" s="18">
        <v>1</v>
      </c>
    </row>
    <row r="186" spans="1:11" x14ac:dyDescent="0.2">
      <c r="A186" s="8">
        <v>43381.333333333336</v>
      </c>
      <c r="B186" s="9">
        <v>252.54015812611672</v>
      </c>
      <c r="C186" s="20" t="s">
        <v>41</v>
      </c>
      <c r="D186" s="20" t="s">
        <v>41</v>
      </c>
      <c r="E186" s="18">
        <v>175000</v>
      </c>
      <c r="F186" s="9">
        <v>1283.331396920265</v>
      </c>
      <c r="G186" s="9">
        <v>1283.331396920265</v>
      </c>
      <c r="H186" s="18">
        <v>1090.8316873822253</v>
      </c>
      <c r="I186" s="18">
        <v>0.48080992850345883</v>
      </c>
      <c r="K186" s="18">
        <v>1</v>
      </c>
    </row>
    <row r="187" spans="1:11" x14ac:dyDescent="0.2">
      <c r="A187" s="8">
        <v>43381.375</v>
      </c>
      <c r="B187" s="9">
        <v>249.58035966711799</v>
      </c>
      <c r="C187" s="20" t="s">
        <v>41</v>
      </c>
      <c r="D187" s="20" t="s">
        <v>41</v>
      </c>
      <c r="E187" s="18">
        <v>175000</v>
      </c>
      <c r="F187" s="9">
        <v>1273.2582287459049</v>
      </c>
      <c r="G187" s="9">
        <v>1273.2582287459049</v>
      </c>
      <c r="H187" s="18">
        <v>1082.2694944340192</v>
      </c>
      <c r="I187" s="18">
        <v>0.48080992850345883</v>
      </c>
      <c r="K187" s="18">
        <v>1</v>
      </c>
    </row>
    <row r="188" spans="1:11" x14ac:dyDescent="0.2">
      <c r="A188" s="8">
        <v>43381.416666666664</v>
      </c>
      <c r="B188" s="9">
        <v>247.76764026195426</v>
      </c>
      <c r="C188" s="20" t="s">
        <v>41</v>
      </c>
      <c r="D188" s="20" t="s">
        <v>41</v>
      </c>
      <c r="E188" s="18">
        <v>175000</v>
      </c>
      <c r="F188" s="9">
        <v>1262.8963715514251</v>
      </c>
      <c r="G188" s="9">
        <v>1262.8963715514251</v>
      </c>
      <c r="H188" s="18">
        <v>1073.4619158187113</v>
      </c>
      <c r="I188" s="18">
        <v>0.48080992850345883</v>
      </c>
      <c r="K188" s="18">
        <v>1</v>
      </c>
    </row>
    <row r="189" spans="1:11" x14ac:dyDescent="0.2">
      <c r="A189" s="8">
        <v>43381.458333333336</v>
      </c>
      <c r="B189" s="9">
        <v>247.61500680078242</v>
      </c>
      <c r="C189" s="20" t="s">
        <v>41</v>
      </c>
      <c r="D189" s="20" t="s">
        <v>41</v>
      </c>
      <c r="E189" s="18">
        <v>175000</v>
      </c>
      <c r="F189" s="9">
        <v>1252.711191839911</v>
      </c>
      <c r="G189" s="9">
        <v>1252.711191839911</v>
      </c>
      <c r="H189" s="18">
        <v>1064.8045130639243</v>
      </c>
      <c r="I189" s="18">
        <v>0.48080992850345883</v>
      </c>
      <c r="K189" s="18">
        <v>1</v>
      </c>
    </row>
    <row r="190" spans="1:11" x14ac:dyDescent="0.2">
      <c r="A190" s="8">
        <v>43381.5</v>
      </c>
      <c r="B190" s="9">
        <v>247.66072082519531</v>
      </c>
      <c r="C190" s="20" t="s">
        <v>41</v>
      </c>
      <c r="D190" s="20" t="s">
        <v>41</v>
      </c>
      <c r="E190" s="18">
        <v>175000</v>
      </c>
      <c r="F190" s="9">
        <v>1242.5812504575101</v>
      </c>
      <c r="G190" s="9">
        <v>1242.5812504575101</v>
      </c>
      <c r="H190" s="18">
        <v>1056.1940628888835</v>
      </c>
      <c r="I190" s="18">
        <v>0.43981747514376163</v>
      </c>
      <c r="K190" s="18">
        <v>1</v>
      </c>
    </row>
    <row r="191" spans="1:11" x14ac:dyDescent="0.2">
      <c r="A191" s="8">
        <v>43381.541666666664</v>
      </c>
      <c r="B191" s="9">
        <v>247.60630192801705</v>
      </c>
      <c r="C191" s="20" t="s">
        <v>41</v>
      </c>
      <c r="D191" s="20" t="s">
        <v>41</v>
      </c>
      <c r="E191" s="18">
        <v>175000</v>
      </c>
      <c r="F191" s="9">
        <v>1232.2134795795687</v>
      </c>
      <c r="G191" s="9">
        <v>1232.2134795795687</v>
      </c>
      <c r="H191" s="18">
        <v>1047.3814576426334</v>
      </c>
      <c r="I191" s="18">
        <v>0.48080992850345883</v>
      </c>
      <c r="K191" s="18">
        <v>1</v>
      </c>
    </row>
    <row r="192" spans="1:11" x14ac:dyDescent="0.2">
      <c r="A192" s="8">
        <v>43381.583333333336</v>
      </c>
      <c r="B192" s="9">
        <v>247.67463684082031</v>
      </c>
      <c r="C192" s="20" t="s">
        <v>41</v>
      </c>
      <c r="D192" s="20" t="s">
        <v>41</v>
      </c>
      <c r="E192" s="18">
        <v>175000</v>
      </c>
      <c r="F192" s="9">
        <v>1252.5681720802882</v>
      </c>
      <c r="G192" s="9">
        <v>1252.5681720802882</v>
      </c>
      <c r="H192" s="18">
        <v>1064.6829462682449</v>
      </c>
      <c r="I192" s="18">
        <v>0.48080992850345883</v>
      </c>
      <c r="K192" s="18">
        <v>1</v>
      </c>
    </row>
    <row r="193" spans="1:11" x14ac:dyDescent="0.2">
      <c r="A193" s="8">
        <v>43381.625</v>
      </c>
      <c r="B193" s="9">
        <v>247.67463684082031</v>
      </c>
      <c r="C193" s="20" t="s">
        <v>41</v>
      </c>
      <c r="D193" s="20" t="s">
        <v>41</v>
      </c>
      <c r="E193" s="18">
        <v>175000</v>
      </c>
      <c r="F193" s="9">
        <v>1249.1991704226607</v>
      </c>
      <c r="G193" s="9">
        <v>1249.1991704226607</v>
      </c>
      <c r="H193" s="18">
        <v>1061.8192948592616</v>
      </c>
      <c r="I193" s="18">
        <v>0.48080992850345883</v>
      </c>
      <c r="K193" s="18">
        <v>1</v>
      </c>
    </row>
    <row r="194" spans="1:11" x14ac:dyDescent="0.2">
      <c r="A194" s="8">
        <v>43381.666666666664</v>
      </c>
      <c r="B194" s="9">
        <v>247.79217463643496</v>
      </c>
      <c r="C194" s="20" t="s">
        <v>41</v>
      </c>
      <c r="D194" s="20" t="s">
        <v>41</v>
      </c>
      <c r="E194" s="18">
        <v>175000</v>
      </c>
      <c r="F194" s="9">
        <v>1245.703491140988</v>
      </c>
      <c r="G194" s="9">
        <v>1245.703491140988</v>
      </c>
      <c r="H194" s="18">
        <v>1058.8479674698399</v>
      </c>
      <c r="I194" s="18">
        <v>0.43981747514376163</v>
      </c>
      <c r="K194" s="18">
        <v>1</v>
      </c>
    </row>
    <row r="195" spans="1:11" x14ac:dyDescent="0.2">
      <c r="A195" s="8">
        <v>43381.708333333336</v>
      </c>
      <c r="B195" s="9">
        <v>248.31117595832833</v>
      </c>
      <c r="C195" s="20" t="s">
        <v>41</v>
      </c>
      <c r="D195" s="20" t="s">
        <v>41</v>
      </c>
      <c r="E195" s="18">
        <v>175000</v>
      </c>
      <c r="F195" s="9">
        <v>1242.0880733657484</v>
      </c>
      <c r="G195" s="9">
        <v>1242.0880733657484</v>
      </c>
      <c r="H195" s="18">
        <v>1055.7748623608861</v>
      </c>
      <c r="I195" s="18">
        <v>0.43981747514376163</v>
      </c>
      <c r="K195" s="18">
        <v>1</v>
      </c>
    </row>
    <row r="196" spans="1:11" x14ac:dyDescent="0.2">
      <c r="A196" s="8">
        <v>43381.75</v>
      </c>
      <c r="B196" s="9">
        <v>248.35194396972656</v>
      </c>
      <c r="C196" s="20" t="s">
        <v>41</v>
      </c>
      <c r="D196" s="20" t="s">
        <v>41</v>
      </c>
      <c r="E196" s="18">
        <v>175000</v>
      </c>
      <c r="F196" s="9">
        <v>1239.7689042754632</v>
      </c>
      <c r="G196" s="9">
        <v>1239.7689042754632</v>
      </c>
      <c r="H196" s="18">
        <v>1053.8035686341436</v>
      </c>
      <c r="I196" s="18">
        <v>0.43981747514376163</v>
      </c>
      <c r="K196" s="18">
        <v>1</v>
      </c>
    </row>
    <row r="197" spans="1:11" x14ac:dyDescent="0.2">
      <c r="A197" s="8">
        <v>43381.791666666664</v>
      </c>
      <c r="B197" s="9">
        <v>248.38728559726997</v>
      </c>
      <c r="C197" s="20" t="s">
        <v>41</v>
      </c>
      <c r="D197" s="20" t="s">
        <v>41</v>
      </c>
      <c r="E197" s="18">
        <v>175000</v>
      </c>
      <c r="F197" s="9">
        <v>1235.9975691960519</v>
      </c>
      <c r="G197" s="9">
        <v>1235.9975691960519</v>
      </c>
      <c r="H197" s="18">
        <v>1050.5979338166442</v>
      </c>
      <c r="I197" s="18">
        <v>0.48080992850345883</v>
      </c>
      <c r="K197" s="18">
        <v>1</v>
      </c>
    </row>
    <row r="198" spans="1:11" x14ac:dyDescent="0.2">
      <c r="A198" s="8">
        <v>43381.833333333336</v>
      </c>
      <c r="B198" s="9">
        <v>248.37306837386873</v>
      </c>
      <c r="C198" s="20" t="s">
        <v>41</v>
      </c>
      <c r="D198" s="20" t="s">
        <v>41</v>
      </c>
      <c r="E198" s="18">
        <v>175000</v>
      </c>
      <c r="F198" s="9">
        <v>1232.7823095688932</v>
      </c>
      <c r="G198" s="9">
        <v>1232.7823095688932</v>
      </c>
      <c r="H198" s="18">
        <v>1047.8649631335593</v>
      </c>
      <c r="I198" s="18">
        <v>0.43981747514376163</v>
      </c>
      <c r="K198" s="18">
        <v>1</v>
      </c>
    </row>
    <row r="199" spans="1:11" x14ac:dyDescent="0.2">
      <c r="A199" s="8">
        <v>43381.875</v>
      </c>
      <c r="B199" s="9">
        <v>247.81207275390625</v>
      </c>
      <c r="C199" s="20" t="s">
        <v>41</v>
      </c>
      <c r="D199" s="20" t="s">
        <v>41</v>
      </c>
      <c r="E199" s="18">
        <v>175000</v>
      </c>
      <c r="F199" s="9">
        <v>1279.489685427829</v>
      </c>
      <c r="G199" s="9">
        <v>1279.489685427829</v>
      </c>
      <c r="H199" s="18">
        <v>1087.5662326136546</v>
      </c>
      <c r="I199" s="18">
        <v>0.48080992850345883</v>
      </c>
      <c r="K199" s="18">
        <v>1</v>
      </c>
    </row>
    <row r="200" spans="1:11" x14ac:dyDescent="0.2">
      <c r="A200" s="8">
        <v>43381.916666666664</v>
      </c>
      <c r="B200" s="9">
        <v>247.81207275390625</v>
      </c>
      <c r="C200" s="20" t="s">
        <v>41</v>
      </c>
      <c r="D200" s="20" t="s">
        <v>41</v>
      </c>
      <c r="E200" s="18">
        <v>175000</v>
      </c>
      <c r="F200" s="9">
        <v>1296.2092350370142</v>
      </c>
      <c r="G200" s="9">
        <v>1296.2092350370142</v>
      </c>
      <c r="H200" s="18">
        <v>1101.777849781462</v>
      </c>
      <c r="I200" s="18">
        <v>0.48080992850345883</v>
      </c>
      <c r="K200" s="18">
        <v>1</v>
      </c>
    </row>
    <row r="201" spans="1:11" x14ac:dyDescent="0.2">
      <c r="A201" s="8">
        <v>43381.958333333336</v>
      </c>
      <c r="B201" s="9">
        <v>245.15405431162029</v>
      </c>
      <c r="C201" s="20" t="s">
        <v>41</v>
      </c>
      <c r="D201" s="20" t="s">
        <v>41</v>
      </c>
      <c r="E201" s="18">
        <v>175000</v>
      </c>
      <c r="F201" s="9">
        <v>1292.2191299825301</v>
      </c>
      <c r="G201" s="9">
        <v>1292.2191299825301</v>
      </c>
      <c r="H201" s="18">
        <v>1098.3862604851506</v>
      </c>
      <c r="I201" s="18">
        <v>0.48080992850345883</v>
      </c>
      <c r="K201" s="18">
        <v>1</v>
      </c>
    </row>
    <row r="202" spans="1:11" x14ac:dyDescent="0.2">
      <c r="A202" s="8">
        <v>43382</v>
      </c>
      <c r="B202" s="9">
        <v>182.10220183655517</v>
      </c>
      <c r="C202" s="20" t="s">
        <v>41</v>
      </c>
      <c r="D202" s="20" t="s">
        <v>41</v>
      </c>
      <c r="E202" s="18">
        <v>175000</v>
      </c>
      <c r="F202" s="9">
        <v>1283.3261321157777</v>
      </c>
      <c r="G202" s="9">
        <v>1283.3261321157777</v>
      </c>
      <c r="H202" s="18">
        <v>1090.827212298411</v>
      </c>
      <c r="I202" s="18">
        <v>0.48080992850345883</v>
      </c>
      <c r="K202" s="18">
        <v>1</v>
      </c>
    </row>
    <row r="203" spans="1:11" x14ac:dyDescent="0.2">
      <c r="A203" s="8">
        <v>43382.041666666664</v>
      </c>
      <c r="B203" s="9">
        <v>178.3653564453125</v>
      </c>
      <c r="C203" s="20" t="s">
        <v>41</v>
      </c>
      <c r="D203" s="20" t="s">
        <v>41</v>
      </c>
      <c r="E203" s="18">
        <v>175000</v>
      </c>
      <c r="F203" s="9">
        <v>1276.5630788852807</v>
      </c>
      <c r="G203" s="9">
        <v>1276.5630788852807</v>
      </c>
      <c r="H203" s="18">
        <v>1085.0786170524887</v>
      </c>
      <c r="I203" s="18">
        <v>0.48080992850345883</v>
      </c>
      <c r="K203" s="18">
        <v>1</v>
      </c>
    </row>
    <row r="204" spans="1:11" x14ac:dyDescent="0.2">
      <c r="A204" s="8">
        <v>43382.083333333336</v>
      </c>
      <c r="B204" s="9">
        <v>178.3653564453125</v>
      </c>
      <c r="C204" s="20" t="s">
        <v>41</v>
      </c>
      <c r="D204" s="20" t="s">
        <v>41</v>
      </c>
      <c r="E204" s="18">
        <v>175000</v>
      </c>
      <c r="F204" s="9">
        <v>1270.2626566951092</v>
      </c>
      <c r="G204" s="9">
        <v>1270.2626566951092</v>
      </c>
      <c r="H204" s="18">
        <v>1079.7232581908427</v>
      </c>
      <c r="I204" s="18">
        <v>0.43981747514376163</v>
      </c>
      <c r="K204" s="18">
        <v>1</v>
      </c>
    </row>
    <row r="205" spans="1:11" x14ac:dyDescent="0.2">
      <c r="A205" s="8">
        <v>43382.125</v>
      </c>
      <c r="B205" s="9">
        <v>178.23676948864801</v>
      </c>
      <c r="C205" s="20" t="s">
        <v>41</v>
      </c>
      <c r="D205" s="20" t="s">
        <v>41</v>
      </c>
      <c r="E205" s="18">
        <v>175000</v>
      </c>
      <c r="F205" s="9">
        <v>1264.8892398127757</v>
      </c>
      <c r="G205" s="9">
        <v>1264.8892398127757</v>
      </c>
      <c r="H205" s="18">
        <v>1075.1558538408594</v>
      </c>
      <c r="I205" s="18">
        <v>0.48080992850345883</v>
      </c>
      <c r="K205" s="18">
        <v>1</v>
      </c>
    </row>
    <row r="206" spans="1:11" x14ac:dyDescent="0.2">
      <c r="A206" s="8">
        <v>43382.166666666664</v>
      </c>
      <c r="B206" s="9">
        <v>177.70866394042969</v>
      </c>
      <c r="C206" s="20" t="s">
        <v>41</v>
      </c>
      <c r="D206" s="20" t="s">
        <v>41</v>
      </c>
      <c r="E206" s="18">
        <v>175000</v>
      </c>
      <c r="F206" s="9">
        <v>1258.6484964726585</v>
      </c>
      <c r="G206" s="9">
        <v>1258.6484964726585</v>
      </c>
      <c r="H206" s="18">
        <v>1069.8512220017597</v>
      </c>
      <c r="I206" s="18">
        <v>0.48080992850345883</v>
      </c>
      <c r="K206" s="18">
        <v>1</v>
      </c>
    </row>
    <row r="207" spans="1:11" x14ac:dyDescent="0.2">
      <c r="A207" s="8">
        <v>43382.208333333336</v>
      </c>
      <c r="B207" s="9">
        <v>177.70866394042969</v>
      </c>
      <c r="C207" s="20" t="s">
        <v>41</v>
      </c>
      <c r="D207" s="20" t="s">
        <v>41</v>
      </c>
      <c r="E207" s="18">
        <v>175000</v>
      </c>
      <c r="F207" s="9">
        <v>1256.8446943387892</v>
      </c>
      <c r="G207" s="9">
        <v>1256.8446943387892</v>
      </c>
      <c r="H207" s="18">
        <v>1068.3179901879707</v>
      </c>
      <c r="I207" s="18">
        <v>0.48080992850345883</v>
      </c>
      <c r="K207" s="18">
        <v>1</v>
      </c>
    </row>
    <row r="208" spans="1:11" x14ac:dyDescent="0.2">
      <c r="A208" s="8">
        <v>43382.25</v>
      </c>
      <c r="B208" s="9">
        <v>177.70866394042969</v>
      </c>
      <c r="C208" s="20" t="s">
        <v>41</v>
      </c>
      <c r="D208" s="20" t="s">
        <v>41</v>
      </c>
      <c r="E208" s="18">
        <v>175000</v>
      </c>
      <c r="F208" s="9">
        <v>1254.5662364535024</v>
      </c>
      <c r="G208" s="9">
        <v>1254.5662364535024</v>
      </c>
      <c r="H208" s="18">
        <v>1066.3813009854771</v>
      </c>
      <c r="I208" s="18">
        <v>0.43981747514376163</v>
      </c>
      <c r="K208" s="18">
        <v>1</v>
      </c>
    </row>
    <row r="209" spans="1:11" x14ac:dyDescent="0.2">
      <c r="A209" s="8">
        <v>43382.291666666664</v>
      </c>
      <c r="B209" s="9">
        <v>182.96382853895801</v>
      </c>
      <c r="C209" s="20" t="s">
        <v>41</v>
      </c>
      <c r="D209" s="20" t="s">
        <v>41</v>
      </c>
      <c r="E209" s="18">
        <v>175000</v>
      </c>
      <c r="F209" s="9">
        <v>1253.3842802134952</v>
      </c>
      <c r="G209" s="9">
        <v>1253.3842802134952</v>
      </c>
      <c r="H209" s="18">
        <v>1065.376638181471</v>
      </c>
      <c r="I209" s="18">
        <v>0.48080992850345883</v>
      </c>
      <c r="K209" s="18">
        <v>1</v>
      </c>
    </row>
    <row r="210" spans="1:11" x14ac:dyDescent="0.2">
      <c r="A210" s="8">
        <v>43382.333333333336</v>
      </c>
      <c r="B210" s="9">
        <v>249.60125941315937</v>
      </c>
      <c r="C210" s="20" t="s">
        <v>41</v>
      </c>
      <c r="D210" s="20" t="s">
        <v>41</v>
      </c>
      <c r="E210" s="18">
        <v>175000</v>
      </c>
      <c r="F210" s="9">
        <v>1258.1676461376458</v>
      </c>
      <c r="G210" s="9">
        <v>1258.1676461376458</v>
      </c>
      <c r="H210" s="18">
        <v>1069.4424992169988</v>
      </c>
      <c r="I210" s="18">
        <v>0.48080992850345883</v>
      </c>
      <c r="K210" s="18">
        <v>1</v>
      </c>
    </row>
    <row r="211" spans="1:11" x14ac:dyDescent="0.2">
      <c r="A211" s="8">
        <v>43382.375</v>
      </c>
      <c r="B211" s="9">
        <v>249.42221082256771</v>
      </c>
      <c r="C211" s="20" t="s">
        <v>41</v>
      </c>
      <c r="D211" s="20" t="s">
        <v>41</v>
      </c>
      <c r="E211" s="18">
        <v>175000</v>
      </c>
      <c r="F211" s="9">
        <v>1256.5103281828731</v>
      </c>
      <c r="G211" s="9">
        <v>1256.5103281828731</v>
      </c>
      <c r="H211" s="18">
        <v>1068.0337789554421</v>
      </c>
      <c r="I211" s="18">
        <v>0.43981747514376163</v>
      </c>
      <c r="K211" s="18">
        <v>1</v>
      </c>
    </row>
    <row r="212" spans="1:11" x14ac:dyDescent="0.2">
      <c r="A212" s="8">
        <v>43382.416666666664</v>
      </c>
      <c r="B212" s="9">
        <v>246.10776253261855</v>
      </c>
      <c r="C212" s="20" t="s">
        <v>41</v>
      </c>
      <c r="D212" s="20" t="s">
        <v>41</v>
      </c>
      <c r="E212" s="18">
        <v>175000</v>
      </c>
      <c r="F212" s="9">
        <v>1252.7227838060803</v>
      </c>
      <c r="G212" s="9">
        <v>1252.7227838060803</v>
      </c>
      <c r="H212" s="18">
        <v>1064.8143662351683</v>
      </c>
      <c r="I212" s="18">
        <v>0.43981747514376163</v>
      </c>
      <c r="K212" s="18">
        <v>1</v>
      </c>
    </row>
    <row r="213" spans="1:11" x14ac:dyDescent="0.2">
      <c r="A213" s="8">
        <v>43382.458333333336</v>
      </c>
      <c r="B213" s="9">
        <v>181.68885846998893</v>
      </c>
      <c r="C213" s="20" t="s">
        <v>41</v>
      </c>
      <c r="D213" s="20" t="s">
        <v>41</v>
      </c>
      <c r="E213" s="18">
        <v>175000</v>
      </c>
      <c r="F213" s="9">
        <v>1243.085177108469</v>
      </c>
      <c r="G213" s="9">
        <v>1243.085177108469</v>
      </c>
      <c r="H213" s="18">
        <v>1056.6224005421986</v>
      </c>
      <c r="I213" s="18">
        <v>0.48080992850345883</v>
      </c>
      <c r="K213" s="18">
        <v>1</v>
      </c>
    </row>
    <row r="214" spans="1:11" x14ac:dyDescent="0.2">
      <c r="A214" s="8">
        <v>43382.5</v>
      </c>
      <c r="B214" s="9">
        <v>181.77728745519332</v>
      </c>
      <c r="C214" s="20" t="s">
        <v>41</v>
      </c>
      <c r="D214" s="20" t="s">
        <v>41</v>
      </c>
      <c r="E214" s="18">
        <v>175000</v>
      </c>
      <c r="F214" s="9">
        <v>1236.7070744209375</v>
      </c>
      <c r="G214" s="9">
        <v>1236.7070744209375</v>
      </c>
      <c r="H214" s="18">
        <v>1051.2010132577968</v>
      </c>
      <c r="I214" s="18">
        <v>0.43981747514376163</v>
      </c>
      <c r="K214" s="18">
        <v>1</v>
      </c>
    </row>
    <row r="215" spans="1:11" x14ac:dyDescent="0.2">
      <c r="A215" s="8">
        <v>43382.541666666664</v>
      </c>
      <c r="B215" s="9">
        <v>248.55348635010009</v>
      </c>
      <c r="C215" s="20" t="s">
        <v>41</v>
      </c>
      <c r="D215" s="20" t="s">
        <v>41</v>
      </c>
      <c r="E215" s="18">
        <v>175000</v>
      </c>
      <c r="F215" s="9">
        <v>1242.108853041316</v>
      </c>
      <c r="G215" s="9">
        <v>1242.108853041316</v>
      </c>
      <c r="H215" s="18">
        <v>1055.7925250851185</v>
      </c>
      <c r="I215" s="18">
        <v>0.48080992850345883</v>
      </c>
      <c r="K215" s="18">
        <v>1</v>
      </c>
    </row>
    <row r="216" spans="1:11" x14ac:dyDescent="0.2">
      <c r="A216" s="8">
        <v>43382.583333333336</v>
      </c>
      <c r="B216" s="9">
        <v>251.4885074891688</v>
      </c>
      <c r="C216" s="20" t="s">
        <v>41</v>
      </c>
      <c r="D216" s="20" t="s">
        <v>41</v>
      </c>
      <c r="E216" s="18">
        <v>175000</v>
      </c>
      <c r="F216" s="9">
        <v>1242.8219184830634</v>
      </c>
      <c r="G216" s="9">
        <v>1242.8219184830634</v>
      </c>
      <c r="H216" s="18">
        <v>1056.3986307106038</v>
      </c>
      <c r="I216" s="18">
        <v>0.48080992850345883</v>
      </c>
      <c r="K216" s="18">
        <v>1</v>
      </c>
    </row>
    <row r="217" spans="1:11" x14ac:dyDescent="0.2">
      <c r="A217" s="8">
        <v>43382.625</v>
      </c>
      <c r="B217" s="9">
        <v>251.60141779367586</v>
      </c>
      <c r="C217" s="20" t="s">
        <v>41</v>
      </c>
      <c r="D217" s="20" t="s">
        <v>41</v>
      </c>
      <c r="E217" s="18">
        <v>175000</v>
      </c>
      <c r="F217" s="9">
        <v>1242.5674801608516</v>
      </c>
      <c r="G217" s="9">
        <v>1242.5674801608516</v>
      </c>
      <c r="H217" s="18">
        <v>1056.1823581367239</v>
      </c>
      <c r="I217" s="18">
        <v>0.48080992850345883</v>
      </c>
      <c r="K217" s="18">
        <v>1</v>
      </c>
    </row>
    <row r="218" spans="1:11" x14ac:dyDescent="0.2">
      <c r="A218" s="8">
        <v>43382.666666666664</v>
      </c>
      <c r="B218" s="9">
        <v>251.67344974032861</v>
      </c>
      <c r="C218" s="20" t="s">
        <v>41</v>
      </c>
      <c r="D218" s="20" t="s">
        <v>41</v>
      </c>
      <c r="E218" s="18">
        <v>175000</v>
      </c>
      <c r="F218" s="9">
        <v>1247.8247686990376</v>
      </c>
      <c r="G218" s="9">
        <v>1247.8247686990376</v>
      </c>
      <c r="H218" s="18">
        <v>1060.6510533941819</v>
      </c>
      <c r="I218" s="18">
        <v>0.48080992850345883</v>
      </c>
      <c r="K218" s="18">
        <v>1</v>
      </c>
    </row>
    <row r="219" spans="1:11" x14ac:dyDescent="0.2">
      <c r="A219" s="8">
        <v>43382.708333333336</v>
      </c>
      <c r="B219" s="9">
        <v>251.05153527836646</v>
      </c>
      <c r="C219" s="20" t="s">
        <v>41</v>
      </c>
      <c r="D219" s="20" t="s">
        <v>41</v>
      </c>
      <c r="E219" s="18">
        <v>175000</v>
      </c>
      <c r="F219" s="9">
        <v>1251.2732230082061</v>
      </c>
      <c r="G219" s="9">
        <v>1251.2732230082061</v>
      </c>
      <c r="H219" s="18">
        <v>1063.5822395569751</v>
      </c>
      <c r="I219" s="18">
        <v>0.48080992850345883</v>
      </c>
      <c r="K219" s="18">
        <v>1</v>
      </c>
    </row>
    <row r="220" spans="1:11" x14ac:dyDescent="0.2">
      <c r="A220" s="8">
        <v>43382.75</v>
      </c>
      <c r="B220" s="9">
        <v>250.66646776106325</v>
      </c>
      <c r="C220" s="20" t="s">
        <v>41</v>
      </c>
      <c r="D220" s="20" t="s">
        <v>41</v>
      </c>
      <c r="E220" s="18">
        <v>175000</v>
      </c>
      <c r="F220" s="9">
        <v>1251.5535187950823</v>
      </c>
      <c r="G220" s="9">
        <v>1251.5535187950823</v>
      </c>
      <c r="H220" s="18">
        <v>1063.8204909758199</v>
      </c>
      <c r="I220" s="18">
        <v>0.48080992850345883</v>
      </c>
      <c r="K220" s="18">
        <v>1</v>
      </c>
    </row>
    <row r="221" spans="1:11" x14ac:dyDescent="0.2">
      <c r="A221" s="8">
        <v>43382.791666666664</v>
      </c>
      <c r="B221" s="9">
        <v>248.8241073411773</v>
      </c>
      <c r="C221" s="20" t="s">
        <v>41</v>
      </c>
      <c r="D221" s="20" t="s">
        <v>41</v>
      </c>
      <c r="E221" s="18">
        <v>175000</v>
      </c>
      <c r="F221" s="9">
        <v>1251.9332331158832</v>
      </c>
      <c r="G221" s="9">
        <v>1251.9332331158832</v>
      </c>
      <c r="H221" s="18">
        <v>1064.1432481485008</v>
      </c>
      <c r="I221" s="18">
        <v>0.48080992850345883</v>
      </c>
      <c r="K221" s="18">
        <v>1</v>
      </c>
    </row>
    <row r="222" spans="1:11" x14ac:dyDescent="0.2">
      <c r="A222" s="8">
        <v>43382.833333333336</v>
      </c>
      <c r="B222" s="9">
        <v>248.53543200723257</v>
      </c>
      <c r="C222" s="20" t="s">
        <v>41</v>
      </c>
      <c r="D222" s="20" t="s">
        <v>41</v>
      </c>
      <c r="E222" s="18">
        <v>175000</v>
      </c>
      <c r="F222" s="9">
        <v>1253.4679945311441</v>
      </c>
      <c r="G222" s="9">
        <v>1253.4679945311441</v>
      </c>
      <c r="H222" s="18">
        <v>1065.4477953514725</v>
      </c>
      <c r="I222" s="18">
        <v>0.48080992850345883</v>
      </c>
      <c r="K222" s="18">
        <v>1</v>
      </c>
    </row>
    <row r="223" spans="1:11" x14ac:dyDescent="0.2">
      <c r="A223" s="8">
        <v>43382.875</v>
      </c>
      <c r="B223" s="9">
        <v>240.26513185127502</v>
      </c>
      <c r="C223" s="20" t="s">
        <v>41</v>
      </c>
      <c r="D223" s="20" t="s">
        <v>41</v>
      </c>
      <c r="E223" s="18">
        <v>175000</v>
      </c>
      <c r="F223" s="9">
        <v>1264.6157535675934</v>
      </c>
      <c r="G223" s="9">
        <v>1264.6157535675934</v>
      </c>
      <c r="H223" s="18">
        <v>1074.9233905324543</v>
      </c>
      <c r="I223" s="18">
        <v>0.48080992850345883</v>
      </c>
      <c r="K223" s="18">
        <v>1</v>
      </c>
    </row>
    <row r="224" spans="1:11" x14ac:dyDescent="0.2">
      <c r="A224" s="8">
        <v>43382.916666666664</v>
      </c>
      <c r="B224" s="9">
        <v>18.098373977230249</v>
      </c>
      <c r="C224" s="20" t="s">
        <v>41</v>
      </c>
      <c r="D224" s="20" t="s">
        <v>41</v>
      </c>
      <c r="E224" s="18">
        <v>175000</v>
      </c>
      <c r="F224" s="9">
        <v>1294.478358499952</v>
      </c>
      <c r="G224" s="9">
        <v>1294.478358499952</v>
      </c>
      <c r="H224" s="18">
        <v>1100.3066047249592</v>
      </c>
      <c r="I224" s="18">
        <v>0.48080992850345883</v>
      </c>
      <c r="K224" s="18">
        <v>1</v>
      </c>
    </row>
    <row r="225" spans="1:11" x14ac:dyDescent="0.2">
      <c r="A225" s="8">
        <v>43382.958333333336</v>
      </c>
      <c r="B225" s="9">
        <v>0</v>
      </c>
      <c r="C225" s="20" t="s">
        <v>41</v>
      </c>
      <c r="D225" s="20" t="s">
        <v>40</v>
      </c>
      <c r="E225" s="18">
        <v>175000</v>
      </c>
      <c r="F225" s="9">
        <v>1293.9718468700635</v>
      </c>
      <c r="G225" s="9">
        <v>1293.9718468700635</v>
      </c>
      <c r="H225" s="18">
        <v>1099.876069839554</v>
      </c>
      <c r="I225" s="18">
        <v>0.48080992850345883</v>
      </c>
      <c r="K225" s="18">
        <v>1</v>
      </c>
    </row>
    <row r="226" spans="1:11" x14ac:dyDescent="0.2">
      <c r="A226" s="8">
        <v>43383</v>
      </c>
      <c r="B226" s="9">
        <v>0</v>
      </c>
      <c r="C226" s="20" t="s">
        <v>41</v>
      </c>
      <c r="D226" s="20" t="s">
        <v>40</v>
      </c>
      <c r="E226" s="18">
        <v>175000</v>
      </c>
      <c r="F226" s="9">
        <v>1296.7482667117758</v>
      </c>
      <c r="G226" s="9">
        <v>1296.7482667117758</v>
      </c>
      <c r="H226" s="18">
        <v>1102.2360267050094</v>
      </c>
      <c r="I226" s="18">
        <v>0.48080992850345883</v>
      </c>
      <c r="K226" s="18">
        <v>1</v>
      </c>
    </row>
    <row r="227" spans="1:11" x14ac:dyDescent="0.2">
      <c r="A227" s="8">
        <v>43383.041666666664</v>
      </c>
      <c r="B227" s="9">
        <v>0</v>
      </c>
      <c r="C227" s="20" t="s">
        <v>41</v>
      </c>
      <c r="D227" s="20" t="s">
        <v>40</v>
      </c>
      <c r="E227" s="18">
        <v>0</v>
      </c>
      <c r="F227" s="9">
        <v>1297.66537632529</v>
      </c>
      <c r="G227" s="9">
        <v>1297.66537632529</v>
      </c>
      <c r="H227" s="18">
        <v>1103.0155698764966</v>
      </c>
      <c r="I227" s="18">
        <v>0</v>
      </c>
      <c r="K227" s="18">
        <v>1</v>
      </c>
    </row>
    <row r="228" spans="1:11" x14ac:dyDescent="0.2">
      <c r="A228" s="8">
        <v>43383.083333333336</v>
      </c>
      <c r="B228" s="9">
        <v>0</v>
      </c>
      <c r="C228" s="20" t="s">
        <v>41</v>
      </c>
      <c r="D228" s="20" t="s">
        <v>40</v>
      </c>
      <c r="E228" s="18">
        <v>0</v>
      </c>
      <c r="F228" s="9">
        <v>1299.4379568570505</v>
      </c>
      <c r="G228" s="9">
        <v>1299.4379568570505</v>
      </c>
      <c r="H228" s="18">
        <v>1104.522263328493</v>
      </c>
      <c r="I228" s="18">
        <v>0</v>
      </c>
      <c r="K228" s="18">
        <v>1</v>
      </c>
    </row>
    <row r="229" spans="1:11" x14ac:dyDescent="0.2">
      <c r="A229" s="8">
        <v>43383.125</v>
      </c>
      <c r="B229" s="9">
        <v>0</v>
      </c>
      <c r="C229" s="20" t="s">
        <v>40</v>
      </c>
      <c r="D229" s="20" t="s">
        <v>40</v>
      </c>
      <c r="E229" s="18">
        <v>0</v>
      </c>
      <c r="F229" s="9">
        <v>1298.4451183390136</v>
      </c>
      <c r="G229" s="9">
        <v>1298.4451183390136</v>
      </c>
      <c r="H229" s="18">
        <v>1103.6783505881615</v>
      </c>
      <c r="I229" s="18">
        <v>0</v>
      </c>
      <c r="K229" s="18">
        <v>1</v>
      </c>
    </row>
    <row r="230" spans="1:11" x14ac:dyDescent="0.2">
      <c r="A230" s="8">
        <v>43383.166666666664</v>
      </c>
      <c r="B230" s="9">
        <v>0</v>
      </c>
      <c r="C230" s="20" t="s">
        <v>40</v>
      </c>
      <c r="D230" s="20" t="s">
        <v>40</v>
      </c>
      <c r="E230" s="18">
        <v>0</v>
      </c>
      <c r="F230" s="9">
        <v>1298.1939467521565</v>
      </c>
      <c r="G230" s="9">
        <v>1298.1939467521565</v>
      </c>
      <c r="H230" s="18">
        <v>1103.4648547393331</v>
      </c>
      <c r="I230" s="18">
        <v>0</v>
      </c>
      <c r="K230" s="18">
        <v>1</v>
      </c>
    </row>
    <row r="231" spans="1:11" x14ac:dyDescent="0.2">
      <c r="A231" s="8">
        <v>43383.208333333336</v>
      </c>
      <c r="B231" s="9">
        <v>0</v>
      </c>
      <c r="C231" s="20" t="s">
        <v>40</v>
      </c>
      <c r="D231" s="20" t="s">
        <v>40</v>
      </c>
      <c r="E231" s="18">
        <v>175000</v>
      </c>
      <c r="F231" s="9">
        <v>1297.3006613904806</v>
      </c>
      <c r="G231" s="9">
        <v>1297.3006613904806</v>
      </c>
      <c r="H231" s="18">
        <v>1102.7055621819086</v>
      </c>
      <c r="I231" s="18">
        <v>0.48080992850345883</v>
      </c>
      <c r="K231" s="18">
        <v>1</v>
      </c>
    </row>
    <row r="232" spans="1:11" x14ac:dyDescent="0.2">
      <c r="A232" s="8">
        <v>43383.25</v>
      </c>
      <c r="B232" s="9">
        <v>0</v>
      </c>
      <c r="C232" s="20" t="s">
        <v>40</v>
      </c>
      <c r="D232" s="20" t="s">
        <v>40</v>
      </c>
      <c r="E232" s="18">
        <v>175000</v>
      </c>
      <c r="F232" s="9">
        <v>1296.5917725208924</v>
      </c>
      <c r="G232" s="9">
        <v>1296.5917725208924</v>
      </c>
      <c r="H232" s="18">
        <v>1102.1030066427586</v>
      </c>
      <c r="I232" s="18">
        <v>0.48080992850345883</v>
      </c>
      <c r="K232" s="18">
        <v>1</v>
      </c>
    </row>
    <row r="233" spans="1:11" x14ac:dyDescent="0.2">
      <c r="A233" s="8">
        <v>43383.291666666664</v>
      </c>
      <c r="B233" s="9">
        <v>0</v>
      </c>
      <c r="C233" s="20" t="s">
        <v>40</v>
      </c>
      <c r="D233" s="20" t="s">
        <v>40</v>
      </c>
      <c r="E233" s="18">
        <v>0</v>
      </c>
      <c r="F233" s="9">
        <v>1294.8087184949695</v>
      </c>
      <c r="G233" s="9">
        <v>1294.8087184949695</v>
      </c>
      <c r="H233" s="18">
        <v>1100.5874107207242</v>
      </c>
      <c r="I233" s="18">
        <v>0.48080992850345883</v>
      </c>
      <c r="K233" s="18">
        <v>1</v>
      </c>
    </row>
    <row r="234" spans="1:11" x14ac:dyDescent="0.2">
      <c r="A234" s="8">
        <v>43383.333333333336</v>
      </c>
      <c r="B234" s="9">
        <v>0</v>
      </c>
      <c r="C234" s="20" t="s">
        <v>40</v>
      </c>
      <c r="D234" s="20" t="s">
        <v>40</v>
      </c>
      <c r="E234" s="18">
        <v>175000</v>
      </c>
      <c r="F234" s="9">
        <v>1295.582030925985</v>
      </c>
      <c r="G234" s="9">
        <v>1295.582030925985</v>
      </c>
      <c r="H234" s="18">
        <v>1101.2447262870871</v>
      </c>
      <c r="I234" s="18">
        <v>0.48080992850345883</v>
      </c>
      <c r="K234" s="18">
        <v>1</v>
      </c>
    </row>
    <row r="235" spans="1:11" x14ac:dyDescent="0.2">
      <c r="A235" s="8">
        <v>43383.375</v>
      </c>
      <c r="B235" s="9">
        <v>0</v>
      </c>
      <c r="C235" s="20" t="s">
        <v>40</v>
      </c>
      <c r="D235" s="20" t="s">
        <v>40</v>
      </c>
      <c r="E235" s="18">
        <v>175000</v>
      </c>
      <c r="F235" s="9">
        <v>1294.0492873829814</v>
      </c>
      <c r="G235" s="9">
        <v>1294.0492873829814</v>
      </c>
      <c r="H235" s="18">
        <v>1099.9418942755342</v>
      </c>
      <c r="I235" s="18">
        <v>0.48080992850345883</v>
      </c>
      <c r="K235" s="18">
        <v>1</v>
      </c>
    </row>
    <row r="236" spans="1:11" x14ac:dyDescent="0.2">
      <c r="A236" s="8">
        <v>43383.416666666664</v>
      </c>
      <c r="B236" s="9">
        <v>0</v>
      </c>
      <c r="C236" s="20" t="s">
        <v>40</v>
      </c>
      <c r="D236" s="20" t="s">
        <v>40</v>
      </c>
      <c r="E236" s="18">
        <v>175000</v>
      </c>
      <c r="F236" s="9">
        <v>1291.4386395298741</v>
      </c>
      <c r="G236" s="9">
        <v>1291.4386395298741</v>
      </c>
      <c r="H236" s="18">
        <v>1097.7228436003929</v>
      </c>
      <c r="I236" s="18">
        <v>0.48080992850345883</v>
      </c>
      <c r="K236" s="18">
        <v>1</v>
      </c>
    </row>
    <row r="237" spans="1:11" x14ac:dyDescent="0.2">
      <c r="A237" s="8">
        <v>43383.458333333336</v>
      </c>
      <c r="B237" s="9">
        <v>0</v>
      </c>
      <c r="C237" s="20" t="s">
        <v>40</v>
      </c>
      <c r="D237" s="20" t="s">
        <v>40</v>
      </c>
      <c r="E237" s="18">
        <v>175000</v>
      </c>
      <c r="F237" s="9">
        <v>1283.864569053768</v>
      </c>
      <c r="G237" s="9">
        <v>1283.864569053768</v>
      </c>
      <c r="H237" s="18">
        <v>1091.2848836957028</v>
      </c>
      <c r="I237" s="18">
        <v>0.48080992850345883</v>
      </c>
      <c r="K237" s="18">
        <v>1</v>
      </c>
    </row>
    <row r="238" spans="1:11" x14ac:dyDescent="0.2">
      <c r="A238" s="8">
        <v>43383.5</v>
      </c>
      <c r="B238" s="9">
        <v>0</v>
      </c>
      <c r="C238" s="20" t="s">
        <v>40</v>
      </c>
      <c r="D238" s="20" t="s">
        <v>40</v>
      </c>
      <c r="E238" s="18">
        <v>175000</v>
      </c>
      <c r="F238" s="9">
        <v>1279.296999831404</v>
      </c>
      <c r="G238" s="9">
        <v>1279.296999831404</v>
      </c>
      <c r="H238" s="18">
        <v>1087.4024498566935</v>
      </c>
      <c r="I238" s="18">
        <v>0.48080992850345883</v>
      </c>
      <c r="K238" s="18">
        <v>1</v>
      </c>
    </row>
    <row r="239" spans="1:11" x14ac:dyDescent="0.2">
      <c r="A239" s="8">
        <v>43383.541666666664</v>
      </c>
      <c r="B239" s="9">
        <v>0</v>
      </c>
      <c r="C239" s="20" t="s">
        <v>40</v>
      </c>
      <c r="D239" s="20" t="s">
        <v>40</v>
      </c>
      <c r="E239" s="18">
        <v>175000</v>
      </c>
      <c r="F239" s="9">
        <v>1277.1944680071488</v>
      </c>
      <c r="G239" s="9">
        <v>1277.1944680071488</v>
      </c>
      <c r="H239" s="18">
        <v>1085.6152978060763</v>
      </c>
      <c r="I239" s="18">
        <v>0.48080992850345883</v>
      </c>
      <c r="K239" s="18">
        <v>1</v>
      </c>
    </row>
    <row r="240" spans="1:11" x14ac:dyDescent="0.2">
      <c r="A240" s="8">
        <v>43383.583333333336</v>
      </c>
      <c r="B240" s="9">
        <v>0</v>
      </c>
      <c r="C240" s="20" t="s">
        <v>40</v>
      </c>
      <c r="D240" s="20" t="s">
        <v>40</v>
      </c>
      <c r="E240" s="18">
        <v>175000</v>
      </c>
      <c r="F240" s="9">
        <v>1273.2891911221259</v>
      </c>
      <c r="G240" s="9">
        <v>1273.2891911221259</v>
      </c>
      <c r="H240" s="18">
        <v>1082.295812453807</v>
      </c>
      <c r="I240" s="18">
        <v>0.48080992850345883</v>
      </c>
      <c r="K240" s="18">
        <v>1</v>
      </c>
    </row>
    <row r="241" spans="1:11" x14ac:dyDescent="0.2">
      <c r="A241" s="8">
        <v>43383.625</v>
      </c>
      <c r="B241" s="9">
        <v>0</v>
      </c>
      <c r="C241" s="20" t="s">
        <v>40</v>
      </c>
      <c r="D241" s="20" t="s">
        <v>40</v>
      </c>
      <c r="E241" s="18">
        <v>175000</v>
      </c>
      <c r="F241" s="9">
        <v>1271.2038631720002</v>
      </c>
      <c r="G241" s="9">
        <v>1271.2038631720002</v>
      </c>
      <c r="H241" s="18">
        <v>1080.5232836962002</v>
      </c>
      <c r="I241" s="18">
        <v>0.48080992850345883</v>
      </c>
      <c r="K241" s="18">
        <v>1</v>
      </c>
    </row>
    <row r="242" spans="1:11" x14ac:dyDescent="0.2">
      <c r="A242" s="8">
        <v>43383.666666666664</v>
      </c>
      <c r="B242" s="9">
        <v>0</v>
      </c>
      <c r="C242" s="20" t="s">
        <v>40</v>
      </c>
      <c r="D242" s="20" t="s">
        <v>40</v>
      </c>
      <c r="E242" s="18">
        <v>175000</v>
      </c>
      <c r="F242" s="9">
        <v>1273.3494397655822</v>
      </c>
      <c r="G242" s="9">
        <v>1273.3494397655822</v>
      </c>
      <c r="H242" s="18">
        <v>1082.3470238007449</v>
      </c>
      <c r="I242" s="18">
        <v>0.48080992850345883</v>
      </c>
      <c r="K242" s="18">
        <v>1</v>
      </c>
    </row>
    <row r="243" spans="1:11" x14ac:dyDescent="0.2">
      <c r="A243" s="8">
        <v>43383.708333333336</v>
      </c>
      <c r="B243" s="9">
        <v>0</v>
      </c>
      <c r="C243" s="20" t="s">
        <v>40</v>
      </c>
      <c r="D243" s="20" t="s">
        <v>40</v>
      </c>
      <c r="E243" s="18">
        <v>175000</v>
      </c>
      <c r="F243" s="9">
        <v>1274.6711804247716</v>
      </c>
      <c r="G243" s="9">
        <v>1274.6711804247716</v>
      </c>
      <c r="H243" s="18">
        <v>1083.4705033610558</v>
      </c>
      <c r="I243" s="18">
        <v>0.48080992850345883</v>
      </c>
      <c r="K243" s="18">
        <v>1</v>
      </c>
    </row>
    <row r="244" spans="1:11" x14ac:dyDescent="0.2">
      <c r="A244" s="8">
        <v>43383.75</v>
      </c>
      <c r="B244" s="9">
        <v>0</v>
      </c>
      <c r="C244" s="20" t="s">
        <v>40</v>
      </c>
      <c r="D244" s="20" t="s">
        <v>40</v>
      </c>
      <c r="E244" s="18">
        <v>0</v>
      </c>
      <c r="F244" s="9">
        <v>1274.6023901184478</v>
      </c>
      <c r="G244" s="9">
        <v>1274.6023901184478</v>
      </c>
      <c r="H244" s="18">
        <v>1083.4120316006806</v>
      </c>
      <c r="I244" s="18">
        <v>0</v>
      </c>
      <c r="K244" s="18">
        <v>1</v>
      </c>
    </row>
    <row r="245" spans="1:11" x14ac:dyDescent="0.2">
      <c r="A245" s="8">
        <v>43383.791666666664</v>
      </c>
      <c r="B245" s="9">
        <v>0</v>
      </c>
      <c r="C245" s="20" t="s">
        <v>40</v>
      </c>
      <c r="D245" s="20" t="s">
        <v>40</v>
      </c>
      <c r="E245" s="18">
        <v>175000</v>
      </c>
      <c r="F245" s="9">
        <v>1276.5531860132851</v>
      </c>
      <c r="G245" s="9">
        <v>1276.5531860132851</v>
      </c>
      <c r="H245" s="18">
        <v>1085.0702081112922</v>
      </c>
      <c r="I245" s="18">
        <v>0.48080992850345883</v>
      </c>
      <c r="K245" s="18">
        <v>1</v>
      </c>
    </row>
    <row r="246" spans="1:11" x14ac:dyDescent="0.2">
      <c r="A246" s="8">
        <v>43383.833333333336</v>
      </c>
      <c r="B246" s="9">
        <v>0</v>
      </c>
      <c r="C246" s="20" t="s">
        <v>40</v>
      </c>
      <c r="D246" s="20" t="s">
        <v>40</v>
      </c>
      <c r="E246" s="18">
        <v>0</v>
      </c>
      <c r="F246" s="9">
        <v>1277.8508463964886</v>
      </c>
      <c r="G246" s="9">
        <v>1277.8508463964886</v>
      </c>
      <c r="H246" s="18">
        <v>1086.1732194370152</v>
      </c>
      <c r="I246" s="18">
        <v>0</v>
      </c>
      <c r="K246" s="18">
        <v>1</v>
      </c>
    </row>
    <row r="247" spans="1:11" x14ac:dyDescent="0.2">
      <c r="A247" s="8">
        <v>43383.875</v>
      </c>
      <c r="B247" s="9">
        <v>0</v>
      </c>
      <c r="C247" s="20" t="s">
        <v>40</v>
      </c>
      <c r="D247" s="20" t="s">
        <v>40</v>
      </c>
      <c r="E247" s="18">
        <v>175000</v>
      </c>
      <c r="F247" s="9">
        <v>1279.7070708510166</v>
      </c>
      <c r="G247" s="9">
        <v>1279.7070708510166</v>
      </c>
      <c r="H247" s="18">
        <v>1087.7510102233641</v>
      </c>
      <c r="I247" s="18">
        <v>0.48080992850345883</v>
      </c>
      <c r="K247" s="18">
        <v>1</v>
      </c>
    </row>
    <row r="248" spans="1:11" x14ac:dyDescent="0.2">
      <c r="A248" s="8">
        <v>43383.916666666664</v>
      </c>
      <c r="B248" s="9">
        <v>0</v>
      </c>
      <c r="C248" s="20" t="s">
        <v>40</v>
      </c>
      <c r="D248" s="20" t="s">
        <v>40</v>
      </c>
      <c r="E248" s="18">
        <v>175000</v>
      </c>
      <c r="F248" s="9">
        <v>1283.0831074929797</v>
      </c>
      <c r="G248" s="9">
        <v>1283.0831074929797</v>
      </c>
      <c r="H248" s="18">
        <v>1090.6206413690327</v>
      </c>
      <c r="I248" s="18">
        <v>0.48080992850345883</v>
      </c>
      <c r="K248" s="18">
        <v>1</v>
      </c>
    </row>
    <row r="249" spans="1:11" x14ac:dyDescent="0.2">
      <c r="A249" s="8">
        <v>43383.958333333336</v>
      </c>
      <c r="B249" s="9">
        <v>0</v>
      </c>
      <c r="C249" s="20" t="s">
        <v>40</v>
      </c>
      <c r="D249" s="20" t="s">
        <v>40</v>
      </c>
      <c r="E249" s="18">
        <v>0</v>
      </c>
      <c r="F249" s="9">
        <v>1287.4107097619487</v>
      </c>
      <c r="G249" s="9">
        <v>1287.4107097619487</v>
      </c>
      <c r="H249" s="18">
        <v>1094.2991032976563</v>
      </c>
      <c r="I249" s="18">
        <v>0</v>
      </c>
      <c r="K249" s="18">
        <v>1</v>
      </c>
    </row>
    <row r="250" spans="1:11" x14ac:dyDescent="0.2">
      <c r="A250" s="8">
        <v>43384</v>
      </c>
      <c r="B250" s="9">
        <v>0</v>
      </c>
      <c r="C250" s="20" t="s">
        <v>40</v>
      </c>
      <c r="D250" s="20" t="s">
        <v>40</v>
      </c>
      <c r="E250" s="18">
        <v>175000</v>
      </c>
      <c r="F250" s="9">
        <v>1287.0265933074761</v>
      </c>
      <c r="G250" s="9">
        <v>1287.0265933074761</v>
      </c>
      <c r="H250" s="18">
        <v>1093.9726043113546</v>
      </c>
      <c r="I250" s="18">
        <v>0.48080992850345883</v>
      </c>
      <c r="K250" s="18">
        <v>1</v>
      </c>
    </row>
    <row r="251" spans="1:11" x14ac:dyDescent="0.2">
      <c r="A251" s="8">
        <v>43384.041666666664</v>
      </c>
      <c r="B251" s="9">
        <v>0</v>
      </c>
      <c r="C251" s="20" t="s">
        <v>40</v>
      </c>
      <c r="D251" s="20" t="s">
        <v>40</v>
      </c>
      <c r="E251" s="18">
        <v>0</v>
      </c>
      <c r="F251" s="9">
        <v>1287.7982760615439</v>
      </c>
      <c r="G251" s="9">
        <v>1287.7982760615439</v>
      </c>
      <c r="H251" s="18">
        <v>1094.6285346523123</v>
      </c>
      <c r="I251" s="18">
        <v>0</v>
      </c>
      <c r="K251" s="18">
        <v>1</v>
      </c>
    </row>
    <row r="252" spans="1:11" x14ac:dyDescent="0.2">
      <c r="A252" s="8">
        <v>43384.083333333336</v>
      </c>
      <c r="B252" s="9">
        <v>0</v>
      </c>
      <c r="C252" s="20" t="s">
        <v>40</v>
      </c>
      <c r="D252" s="20" t="s">
        <v>40</v>
      </c>
      <c r="E252" s="18">
        <v>0</v>
      </c>
      <c r="F252" s="9">
        <v>1287.2320094191386</v>
      </c>
      <c r="G252" s="9">
        <v>1287.2320094191386</v>
      </c>
      <c r="H252" s="18">
        <v>1094.1472080062679</v>
      </c>
      <c r="I252" s="18">
        <v>0.48080992850345883</v>
      </c>
      <c r="K252" s="18">
        <v>1</v>
      </c>
    </row>
    <row r="253" spans="1:11" x14ac:dyDescent="0.2">
      <c r="A253" s="8">
        <v>43384.125</v>
      </c>
      <c r="B253" s="9">
        <v>0</v>
      </c>
      <c r="C253" s="20" t="s">
        <v>40</v>
      </c>
      <c r="D253" s="20" t="s">
        <v>40</v>
      </c>
      <c r="E253" s="18">
        <v>175000</v>
      </c>
      <c r="F253" s="9">
        <v>1287.5578922167172</v>
      </c>
      <c r="G253" s="9">
        <v>1287.5578922167172</v>
      </c>
      <c r="H253" s="18">
        <v>1094.4242083842096</v>
      </c>
      <c r="I253" s="18">
        <v>0.48080992850345883</v>
      </c>
      <c r="K253" s="18">
        <v>1</v>
      </c>
    </row>
    <row r="254" spans="1:11" x14ac:dyDescent="0.2">
      <c r="A254" s="8">
        <v>43384.166666666664</v>
      </c>
      <c r="B254" s="9">
        <v>0</v>
      </c>
      <c r="C254" s="20" t="s">
        <v>40</v>
      </c>
      <c r="D254" s="20" t="s">
        <v>40</v>
      </c>
      <c r="E254" s="18">
        <v>0</v>
      </c>
      <c r="F254" s="9">
        <v>1286.1074842558476</v>
      </c>
      <c r="G254" s="9">
        <v>1286.1074842558476</v>
      </c>
      <c r="H254" s="18">
        <v>1093.1913616174704</v>
      </c>
      <c r="I254" s="18">
        <v>0</v>
      </c>
      <c r="K254" s="18">
        <v>1</v>
      </c>
    </row>
    <row r="255" spans="1:11" x14ac:dyDescent="0.2">
      <c r="A255" s="8">
        <v>43384.208333333336</v>
      </c>
      <c r="B255" s="9">
        <v>0</v>
      </c>
      <c r="C255" s="20" t="s">
        <v>40</v>
      </c>
      <c r="D255" s="20" t="s">
        <v>40</v>
      </c>
      <c r="E255" s="18">
        <v>175000</v>
      </c>
      <c r="F255" s="9">
        <v>1285.5002912890798</v>
      </c>
      <c r="G255" s="9">
        <v>1285.5002912890798</v>
      </c>
      <c r="H255" s="18">
        <v>1092.6752475957178</v>
      </c>
      <c r="I255" s="18">
        <v>0.48080992850345883</v>
      </c>
      <c r="K255" s="18">
        <v>1</v>
      </c>
    </row>
    <row r="256" spans="1:11" x14ac:dyDescent="0.2">
      <c r="A256" s="8">
        <v>43384.25</v>
      </c>
      <c r="B256" s="9">
        <v>0</v>
      </c>
      <c r="C256" s="20" t="s">
        <v>40</v>
      </c>
      <c r="D256" s="20" t="s">
        <v>40</v>
      </c>
      <c r="E256" s="18">
        <v>0</v>
      </c>
      <c r="F256" s="9">
        <v>1284.5793836902728</v>
      </c>
      <c r="G256" s="9">
        <v>1284.5793836902728</v>
      </c>
      <c r="H256" s="18">
        <v>1091.8924761367318</v>
      </c>
      <c r="I256" s="18">
        <v>0</v>
      </c>
      <c r="K256" s="18">
        <v>1</v>
      </c>
    </row>
    <row r="257" spans="1:11" x14ac:dyDescent="0.2">
      <c r="A257" s="8">
        <v>43384.291666666664</v>
      </c>
      <c r="B257" s="9">
        <v>0</v>
      </c>
      <c r="C257" s="20" t="s">
        <v>40</v>
      </c>
      <c r="D257" s="20" t="s">
        <v>40</v>
      </c>
      <c r="E257" s="18">
        <v>0</v>
      </c>
      <c r="F257" s="9">
        <v>1284.8240224550484</v>
      </c>
      <c r="G257" s="9">
        <v>1284.8240224550484</v>
      </c>
      <c r="H257" s="18">
        <v>1092.1004190867911</v>
      </c>
      <c r="I257" s="18">
        <v>0</v>
      </c>
      <c r="K257" s="18">
        <v>1</v>
      </c>
    </row>
    <row r="258" spans="1:11" x14ac:dyDescent="0.2">
      <c r="A258" s="8">
        <v>43384.333333333336</v>
      </c>
      <c r="B258" s="9">
        <v>0</v>
      </c>
      <c r="C258" s="20" t="s">
        <v>40</v>
      </c>
      <c r="D258" s="20" t="s">
        <v>40</v>
      </c>
      <c r="E258" s="18">
        <v>175000</v>
      </c>
      <c r="F258" s="9">
        <v>1283.3518170079785</v>
      </c>
      <c r="G258" s="9">
        <v>1283.3518170079785</v>
      </c>
      <c r="H258" s="18">
        <v>1090.8490444567817</v>
      </c>
      <c r="I258" s="18">
        <v>0.48080992850345883</v>
      </c>
      <c r="K258" s="18">
        <v>1</v>
      </c>
    </row>
    <row r="259" spans="1:11" x14ac:dyDescent="0.2">
      <c r="A259" s="8">
        <v>43384.375</v>
      </c>
      <c r="B259" s="9">
        <v>0</v>
      </c>
      <c r="C259" s="20" t="s">
        <v>40</v>
      </c>
      <c r="D259" s="20" t="s">
        <v>40</v>
      </c>
      <c r="E259" s="18">
        <v>175000</v>
      </c>
      <c r="F259" s="9">
        <v>1280.4505849520592</v>
      </c>
      <c r="G259" s="9">
        <v>1280.4505849520592</v>
      </c>
      <c r="H259" s="18">
        <v>1088.3829972092503</v>
      </c>
      <c r="I259" s="18">
        <v>0.48080992850345883</v>
      </c>
      <c r="K259" s="18">
        <v>1</v>
      </c>
    </row>
    <row r="260" spans="1:11" x14ac:dyDescent="0.2">
      <c r="A260" s="8">
        <v>43384.416666666664</v>
      </c>
      <c r="B260" s="9">
        <v>0</v>
      </c>
      <c r="C260" s="20" t="s">
        <v>40</v>
      </c>
      <c r="D260" s="20" t="s">
        <v>40</v>
      </c>
      <c r="E260" s="18">
        <v>0</v>
      </c>
      <c r="F260" s="9">
        <v>1276.2248461974025</v>
      </c>
      <c r="G260" s="9">
        <v>1276.2248461974025</v>
      </c>
      <c r="H260" s="18">
        <v>1084.7911192677921</v>
      </c>
      <c r="I260" s="18">
        <v>0</v>
      </c>
      <c r="K260" s="18">
        <v>1</v>
      </c>
    </row>
    <row r="261" spans="1:11" x14ac:dyDescent="0.2">
      <c r="A261" s="8">
        <v>43384.458333333336</v>
      </c>
      <c r="B261" s="9">
        <v>0</v>
      </c>
      <c r="C261" s="20" t="s">
        <v>40</v>
      </c>
      <c r="D261" s="20" t="s">
        <v>40</v>
      </c>
      <c r="E261" s="18">
        <v>175000</v>
      </c>
      <c r="F261" s="9">
        <v>1266.3268564443906</v>
      </c>
      <c r="G261" s="9">
        <v>1266.3268564443906</v>
      </c>
      <c r="H261" s="18">
        <v>1076.3778279777321</v>
      </c>
      <c r="I261" s="18">
        <v>0.48080992850345883</v>
      </c>
      <c r="K261" s="18">
        <v>1</v>
      </c>
    </row>
    <row r="262" spans="1:11" x14ac:dyDescent="0.2">
      <c r="A262" s="8">
        <v>43384.5</v>
      </c>
      <c r="B262" s="9">
        <v>0</v>
      </c>
      <c r="C262" s="20" t="s">
        <v>40</v>
      </c>
      <c r="D262" s="20" t="s">
        <v>40</v>
      </c>
      <c r="E262" s="18">
        <v>0</v>
      </c>
      <c r="F262" s="9">
        <v>1262.7285878806447</v>
      </c>
      <c r="G262" s="9">
        <v>1262.7285878806447</v>
      </c>
      <c r="H262" s="18">
        <v>1073.3192996985479</v>
      </c>
      <c r="I262" s="18">
        <v>0</v>
      </c>
      <c r="K262" s="18">
        <v>1</v>
      </c>
    </row>
    <row r="263" spans="1:11" x14ac:dyDescent="0.2">
      <c r="A263" s="8">
        <v>43384.541666666664</v>
      </c>
      <c r="B263" s="9">
        <v>0</v>
      </c>
      <c r="C263" s="20" t="s">
        <v>40</v>
      </c>
      <c r="D263" s="20" t="s">
        <v>40</v>
      </c>
      <c r="E263" s="18">
        <v>0</v>
      </c>
      <c r="F263" s="9">
        <v>1256.7004734103102</v>
      </c>
      <c r="G263" s="9">
        <v>1256.7004734103102</v>
      </c>
      <c r="H263" s="18">
        <v>1068.1954023987637</v>
      </c>
      <c r="I263" s="18">
        <v>0.48080992850345883</v>
      </c>
      <c r="K263" s="18">
        <v>1</v>
      </c>
    </row>
    <row r="264" spans="1:11" x14ac:dyDescent="0.2">
      <c r="A264" s="8">
        <v>43384.583333333336</v>
      </c>
      <c r="B264" s="9">
        <v>0</v>
      </c>
      <c r="C264" s="20" t="s">
        <v>40</v>
      </c>
      <c r="D264" s="20" t="s">
        <v>40</v>
      </c>
      <c r="E264" s="18">
        <v>0</v>
      </c>
      <c r="F264" s="9">
        <v>1252.8866418514463</v>
      </c>
      <c r="G264" s="9">
        <v>1252.8866418514463</v>
      </c>
      <c r="H264" s="18">
        <v>1064.9536455737293</v>
      </c>
      <c r="I264" s="18">
        <v>0</v>
      </c>
      <c r="K264" s="18">
        <v>1</v>
      </c>
    </row>
    <row r="265" spans="1:11" x14ac:dyDescent="0.2">
      <c r="A265" s="8">
        <v>43384.625</v>
      </c>
      <c r="B265" s="9">
        <v>0</v>
      </c>
      <c r="C265" s="20" t="s">
        <v>40</v>
      </c>
      <c r="D265" s="20" t="s">
        <v>40</v>
      </c>
      <c r="E265" s="18">
        <v>175000</v>
      </c>
      <c r="F265" s="9">
        <v>1255.0315835295032</v>
      </c>
      <c r="G265" s="9">
        <v>1255.0315835295032</v>
      </c>
      <c r="H265" s="18">
        <v>1066.7768460000777</v>
      </c>
      <c r="I265" s="18">
        <v>0.48080992850345883</v>
      </c>
      <c r="K265" s="18">
        <v>1</v>
      </c>
    </row>
    <row r="266" spans="1:11" x14ac:dyDescent="0.2">
      <c r="A266" s="8">
        <v>43384.666666666664</v>
      </c>
      <c r="B266" s="9">
        <v>0</v>
      </c>
      <c r="C266" s="20" t="s">
        <v>40</v>
      </c>
      <c r="D266" s="20" t="s">
        <v>40</v>
      </c>
      <c r="E266" s="18">
        <v>175000</v>
      </c>
      <c r="F266" s="9">
        <v>1257.2394433505647</v>
      </c>
      <c r="G266" s="9">
        <v>1257.2394433505647</v>
      </c>
      <c r="H266" s="18">
        <v>1068.6535268479799</v>
      </c>
      <c r="I266" s="18">
        <v>0.48080992850345883</v>
      </c>
      <c r="K266" s="18">
        <v>1</v>
      </c>
    </row>
    <row r="267" spans="1:11" x14ac:dyDescent="0.2">
      <c r="A267" s="8">
        <v>43384.708333333336</v>
      </c>
      <c r="B267" s="9">
        <v>0</v>
      </c>
      <c r="C267" s="20" t="s">
        <v>40</v>
      </c>
      <c r="D267" s="20" t="s">
        <v>40</v>
      </c>
      <c r="E267" s="18">
        <v>175000</v>
      </c>
      <c r="F267" s="9">
        <v>1258.8335119234616</v>
      </c>
      <c r="G267" s="9">
        <v>1258.8335119234616</v>
      </c>
      <c r="H267" s="18">
        <v>1070.0084851349422</v>
      </c>
      <c r="I267" s="18">
        <v>0.48080992850345883</v>
      </c>
      <c r="K267" s="18">
        <v>1</v>
      </c>
    </row>
    <row r="268" spans="1:11" x14ac:dyDescent="0.2">
      <c r="A268" s="8">
        <v>43384.75</v>
      </c>
      <c r="B268" s="9">
        <v>0</v>
      </c>
      <c r="C268" s="20" t="s">
        <v>40</v>
      </c>
      <c r="D268" s="20" t="s">
        <v>40</v>
      </c>
      <c r="E268" s="18">
        <v>175000</v>
      </c>
      <c r="F268" s="9">
        <v>1257.2972852925698</v>
      </c>
      <c r="G268" s="9">
        <v>1257.2972852925698</v>
      </c>
      <c r="H268" s="18">
        <v>1068.7026924986842</v>
      </c>
      <c r="I268" s="18">
        <v>0.48080992850345883</v>
      </c>
      <c r="K268" s="18">
        <v>1</v>
      </c>
    </row>
    <row r="269" spans="1:11" x14ac:dyDescent="0.2">
      <c r="A269" s="8">
        <v>43384.791666666664</v>
      </c>
      <c r="B269" s="9">
        <v>0</v>
      </c>
      <c r="C269" s="20" t="s">
        <v>40</v>
      </c>
      <c r="D269" s="20" t="s">
        <v>40</v>
      </c>
      <c r="E269" s="18">
        <v>175000</v>
      </c>
      <c r="F269" s="9">
        <v>1259.3189879852118</v>
      </c>
      <c r="G269" s="9">
        <v>1259.3189879852118</v>
      </c>
      <c r="H269" s="18">
        <v>1070.4211397874301</v>
      </c>
      <c r="I269" s="18">
        <v>0.48080992850345883</v>
      </c>
      <c r="K269" s="18">
        <v>1</v>
      </c>
    </row>
    <row r="270" spans="1:11" x14ac:dyDescent="0.2">
      <c r="A270" s="8">
        <v>43384.833333333336</v>
      </c>
      <c r="B270" s="9">
        <v>0</v>
      </c>
      <c r="C270" s="20" t="s">
        <v>40</v>
      </c>
      <c r="D270" s="20" t="s">
        <v>40</v>
      </c>
      <c r="E270" s="18">
        <v>0</v>
      </c>
      <c r="F270" s="9">
        <v>1261.4412412607587</v>
      </c>
      <c r="G270" s="9">
        <v>1261.4412412607587</v>
      </c>
      <c r="H270" s="18">
        <v>1072.2250550716449</v>
      </c>
      <c r="I270" s="18">
        <v>0</v>
      </c>
      <c r="K270" s="18">
        <v>1</v>
      </c>
    </row>
    <row r="271" spans="1:11" x14ac:dyDescent="0.2">
      <c r="A271" s="8">
        <v>43384.875</v>
      </c>
      <c r="B271" s="9">
        <v>0</v>
      </c>
      <c r="C271" s="20" t="s">
        <v>40</v>
      </c>
      <c r="D271" s="20" t="s">
        <v>40</v>
      </c>
      <c r="E271" s="18">
        <v>175000</v>
      </c>
      <c r="F271" s="9">
        <v>1263.9034644056944</v>
      </c>
      <c r="G271" s="9">
        <v>1263.9034644056944</v>
      </c>
      <c r="H271" s="18">
        <v>1074.3179447448401</v>
      </c>
      <c r="I271" s="18">
        <v>0.48080992850345883</v>
      </c>
      <c r="K271" s="18">
        <v>1</v>
      </c>
    </row>
    <row r="272" spans="1:11" x14ac:dyDescent="0.2">
      <c r="A272" s="8">
        <v>43384.916666666664</v>
      </c>
      <c r="B272" s="9">
        <v>0</v>
      </c>
      <c r="C272" s="20" t="s">
        <v>40</v>
      </c>
      <c r="D272" s="20" t="s">
        <v>40</v>
      </c>
      <c r="E272" s="18">
        <v>175000</v>
      </c>
      <c r="F272" s="9">
        <v>1272.2628966576358</v>
      </c>
      <c r="G272" s="9">
        <v>1272.2628966576358</v>
      </c>
      <c r="H272" s="18">
        <v>1081.4234621589903</v>
      </c>
      <c r="I272" s="18">
        <v>0.48080992850345883</v>
      </c>
      <c r="K272" s="18">
        <v>1</v>
      </c>
    </row>
    <row r="273" spans="1:11" x14ac:dyDescent="0.2">
      <c r="A273" s="8">
        <v>43384.958333333336</v>
      </c>
      <c r="B273" s="9">
        <v>0</v>
      </c>
      <c r="C273" s="20" t="s">
        <v>40</v>
      </c>
      <c r="D273" s="20" t="s">
        <v>40</v>
      </c>
      <c r="E273" s="18">
        <v>175000</v>
      </c>
      <c r="F273" s="9">
        <v>1273.8352532060646</v>
      </c>
      <c r="G273" s="9">
        <v>1273.8352532060646</v>
      </c>
      <c r="H273" s="18">
        <v>1082.7599652251549</v>
      </c>
      <c r="I273" s="18">
        <v>0.48080992850345883</v>
      </c>
      <c r="K273" s="18">
        <v>1</v>
      </c>
    </row>
    <row r="274" spans="1:11" x14ac:dyDescent="0.2">
      <c r="A274" s="8">
        <v>43385</v>
      </c>
      <c r="B274" s="9">
        <v>0</v>
      </c>
      <c r="C274" s="20" t="s">
        <v>40</v>
      </c>
      <c r="D274" s="20" t="s">
        <v>40</v>
      </c>
      <c r="E274" s="18">
        <v>0</v>
      </c>
      <c r="F274" s="9">
        <v>1274.1519365803349</v>
      </c>
      <c r="G274" s="9">
        <v>1274.1519365803349</v>
      </c>
      <c r="H274" s="18">
        <v>1083.0291460932847</v>
      </c>
      <c r="I274" s="18">
        <v>0</v>
      </c>
      <c r="K274" s="18">
        <v>1</v>
      </c>
    </row>
    <row r="275" spans="1:11" x14ac:dyDescent="0.2">
      <c r="A275" s="8">
        <v>43385.041666666664</v>
      </c>
      <c r="B275" s="9">
        <v>0</v>
      </c>
      <c r="C275" s="20" t="s">
        <v>40</v>
      </c>
      <c r="D275" s="20" t="s">
        <v>40</v>
      </c>
      <c r="E275" s="18">
        <v>175000</v>
      </c>
      <c r="F275" s="9">
        <v>1275.0003916204726</v>
      </c>
      <c r="G275" s="9">
        <v>1275.0003916204726</v>
      </c>
      <c r="H275" s="18">
        <v>1083.7503328774017</v>
      </c>
      <c r="I275" s="18">
        <v>0.48080992850345883</v>
      </c>
      <c r="K275" s="18">
        <v>1</v>
      </c>
    </row>
    <row r="276" spans="1:11" x14ac:dyDescent="0.2">
      <c r="A276" s="8">
        <v>43385.083333333336</v>
      </c>
      <c r="B276" s="9">
        <v>0</v>
      </c>
      <c r="C276" s="20" t="s">
        <v>40</v>
      </c>
      <c r="D276" s="20" t="s">
        <v>40</v>
      </c>
      <c r="E276" s="18">
        <v>0</v>
      </c>
      <c r="F276" s="9">
        <v>1274.1519443106304</v>
      </c>
      <c r="G276" s="9">
        <v>1274.1519443106304</v>
      </c>
      <c r="H276" s="18">
        <v>1083.0291526640358</v>
      </c>
      <c r="I276" s="18">
        <v>0</v>
      </c>
      <c r="K276" s="18">
        <v>1</v>
      </c>
    </row>
    <row r="277" spans="1:11" x14ac:dyDescent="0.2">
      <c r="A277" s="8">
        <v>43385.125</v>
      </c>
      <c r="B277" s="9">
        <v>0</v>
      </c>
      <c r="C277" s="20" t="s">
        <v>40</v>
      </c>
      <c r="D277" s="20" t="s">
        <v>40</v>
      </c>
      <c r="E277" s="18">
        <v>175000</v>
      </c>
      <c r="F277" s="9">
        <v>1273.7390939635213</v>
      </c>
      <c r="G277" s="9">
        <v>1273.7390939635213</v>
      </c>
      <c r="H277" s="18">
        <v>1082.6782298689932</v>
      </c>
      <c r="I277" s="18">
        <v>0.48080992850345883</v>
      </c>
      <c r="K277" s="18">
        <v>1</v>
      </c>
    </row>
    <row r="278" spans="1:11" x14ac:dyDescent="0.2">
      <c r="A278" s="8">
        <v>43385.166666666664</v>
      </c>
      <c r="B278" s="9">
        <v>0</v>
      </c>
      <c r="C278" s="20" t="s">
        <v>40</v>
      </c>
      <c r="D278" s="20" t="s">
        <v>40</v>
      </c>
      <c r="E278" s="18">
        <v>0</v>
      </c>
      <c r="F278" s="9">
        <v>1274.1242900007969</v>
      </c>
      <c r="G278" s="9">
        <v>1274.1242900007969</v>
      </c>
      <c r="H278" s="18">
        <v>1083.0056465006774</v>
      </c>
      <c r="I278" s="18">
        <v>0</v>
      </c>
      <c r="K278" s="18">
        <v>1</v>
      </c>
    </row>
    <row r="279" spans="1:11" x14ac:dyDescent="0.2">
      <c r="A279" s="8">
        <v>43385.208333333336</v>
      </c>
      <c r="B279" s="9">
        <v>0</v>
      </c>
      <c r="C279" s="20" t="s">
        <v>40</v>
      </c>
      <c r="D279" s="20" t="s">
        <v>40</v>
      </c>
      <c r="E279" s="18">
        <v>0</v>
      </c>
      <c r="F279" s="9">
        <v>1272.1394505275848</v>
      </c>
      <c r="G279" s="9">
        <v>1272.1394505275848</v>
      </c>
      <c r="H279" s="18">
        <v>1081.318532948447</v>
      </c>
      <c r="I279" s="18">
        <v>0</v>
      </c>
      <c r="K279" s="18">
        <v>1</v>
      </c>
    </row>
    <row r="280" spans="1:11" x14ac:dyDescent="0.2">
      <c r="A280" s="8">
        <v>43385.25</v>
      </c>
      <c r="B280" s="9">
        <v>0</v>
      </c>
      <c r="C280" s="20" t="s">
        <v>40</v>
      </c>
      <c r="D280" s="20" t="s">
        <v>40</v>
      </c>
      <c r="E280" s="18">
        <v>0</v>
      </c>
      <c r="F280" s="9">
        <v>1270.713079974837</v>
      </c>
      <c r="G280" s="9">
        <v>1270.713079974837</v>
      </c>
      <c r="H280" s="18">
        <v>1080.1061179786113</v>
      </c>
      <c r="I280" s="18">
        <v>0</v>
      </c>
      <c r="K280" s="18">
        <v>1</v>
      </c>
    </row>
    <row r="281" spans="1:11" x14ac:dyDescent="0.2">
      <c r="A281" s="8">
        <v>43385.291666666664</v>
      </c>
      <c r="B281" s="9">
        <v>0</v>
      </c>
      <c r="C281" s="20" t="s">
        <v>40</v>
      </c>
      <c r="D281" s="20" t="s">
        <v>40</v>
      </c>
      <c r="E281" s="18">
        <v>0</v>
      </c>
      <c r="F281" s="9">
        <v>1269.7974421155914</v>
      </c>
      <c r="G281" s="9">
        <v>1269.7974421155914</v>
      </c>
      <c r="H281" s="18">
        <v>1079.3278257982527</v>
      </c>
      <c r="I281" s="18">
        <v>0</v>
      </c>
      <c r="K281" s="18">
        <v>1</v>
      </c>
    </row>
    <row r="282" spans="1:11" x14ac:dyDescent="0.2">
      <c r="A282" s="8">
        <v>43385.333333333336</v>
      </c>
      <c r="B282" s="9">
        <v>0</v>
      </c>
      <c r="C282" s="20" t="s">
        <v>40</v>
      </c>
      <c r="D282" s="20" t="s">
        <v>40</v>
      </c>
      <c r="E282" s="18">
        <v>175000</v>
      </c>
      <c r="F282" s="9">
        <v>1268.2404781711423</v>
      </c>
      <c r="G282" s="9">
        <v>1268.2404781711423</v>
      </c>
      <c r="H282" s="18">
        <v>1078.004406445471</v>
      </c>
      <c r="I282" s="18">
        <v>0.48080992850345883</v>
      </c>
      <c r="K282" s="18">
        <v>1</v>
      </c>
    </row>
    <row r="283" spans="1:11" x14ac:dyDescent="0.2">
      <c r="A283" s="8">
        <v>43385.375</v>
      </c>
      <c r="B283" s="9">
        <v>0</v>
      </c>
      <c r="C283" s="20" t="s">
        <v>40</v>
      </c>
      <c r="D283" s="20" t="s">
        <v>40</v>
      </c>
      <c r="E283" s="18">
        <v>175000</v>
      </c>
      <c r="F283" s="9">
        <v>1267.1547909607536</v>
      </c>
      <c r="G283" s="9">
        <v>1267.1547909607536</v>
      </c>
      <c r="H283" s="18">
        <v>1077.0815723166406</v>
      </c>
      <c r="I283" s="18">
        <v>0.48080992850345883</v>
      </c>
      <c r="K283" s="18">
        <v>1</v>
      </c>
    </row>
    <row r="284" spans="1:11" x14ac:dyDescent="0.2">
      <c r="A284" s="8">
        <v>43385.416666666664</v>
      </c>
      <c r="B284" s="9">
        <v>0</v>
      </c>
      <c r="C284" s="20" t="s">
        <v>40</v>
      </c>
      <c r="D284" s="20" t="s">
        <v>40</v>
      </c>
      <c r="E284" s="18">
        <v>175000</v>
      </c>
      <c r="F284" s="9">
        <v>1265.3309476197639</v>
      </c>
      <c r="G284" s="9">
        <v>1265.3309476197639</v>
      </c>
      <c r="H284" s="18">
        <v>1075.5313054767994</v>
      </c>
      <c r="I284" s="18">
        <v>0.48080992850345883</v>
      </c>
      <c r="K284" s="18">
        <v>1</v>
      </c>
    </row>
    <row r="285" spans="1:11" x14ac:dyDescent="0.2">
      <c r="A285" s="8">
        <v>43385.458333333336</v>
      </c>
      <c r="B285" s="9">
        <v>0</v>
      </c>
      <c r="C285" s="20" t="s">
        <v>40</v>
      </c>
      <c r="D285" s="20" t="s">
        <v>40</v>
      </c>
      <c r="E285" s="18">
        <v>175000</v>
      </c>
      <c r="F285" s="9">
        <v>1257.1428289785138</v>
      </c>
      <c r="G285" s="9">
        <v>1257.1428289785138</v>
      </c>
      <c r="H285" s="18">
        <v>1068.5714046317366</v>
      </c>
      <c r="I285" s="18">
        <v>0.48080992850345883</v>
      </c>
      <c r="K285" s="18">
        <v>1</v>
      </c>
    </row>
    <row r="286" spans="1:11" x14ac:dyDescent="0.2">
      <c r="A286" s="8">
        <v>43385.5</v>
      </c>
      <c r="B286" s="9">
        <v>0</v>
      </c>
      <c r="C286" s="20" t="s">
        <v>40</v>
      </c>
      <c r="D286" s="20" t="s">
        <v>40</v>
      </c>
      <c r="E286" s="18">
        <v>0</v>
      </c>
      <c r="F286" s="9">
        <v>1250.2464900516538</v>
      </c>
      <c r="G286" s="9">
        <v>1250.2464900516538</v>
      </c>
      <c r="H286" s="18">
        <v>1062.7095165439057</v>
      </c>
      <c r="I286" s="18">
        <v>0</v>
      </c>
      <c r="K286" s="18">
        <v>1</v>
      </c>
    </row>
    <row r="287" spans="1:11" x14ac:dyDescent="0.2">
      <c r="A287" s="8">
        <v>43385.541666666664</v>
      </c>
      <c r="B287" s="9">
        <v>0</v>
      </c>
      <c r="C287" s="20" t="s">
        <v>40</v>
      </c>
      <c r="D287" s="20" t="s">
        <v>40</v>
      </c>
      <c r="E287" s="18">
        <v>175000</v>
      </c>
      <c r="F287" s="9">
        <v>1249.1955969354558</v>
      </c>
      <c r="G287" s="9">
        <v>1249.1955969354558</v>
      </c>
      <c r="H287" s="18">
        <v>1061.8162573951374</v>
      </c>
      <c r="I287" s="18">
        <v>0.48080992850345883</v>
      </c>
      <c r="K287" s="18">
        <v>1</v>
      </c>
    </row>
    <row r="288" spans="1:11" x14ac:dyDescent="0.2">
      <c r="A288" s="8">
        <v>43385.583333333336</v>
      </c>
      <c r="B288" s="9">
        <v>0</v>
      </c>
      <c r="C288" s="20" t="s">
        <v>40</v>
      </c>
      <c r="D288" s="20" t="s">
        <v>40</v>
      </c>
      <c r="E288" s="18">
        <v>175000</v>
      </c>
      <c r="F288" s="9">
        <v>1244.9539572163253</v>
      </c>
      <c r="G288" s="9">
        <v>1244.9539572163253</v>
      </c>
      <c r="H288" s="18">
        <v>1058.2108636338764</v>
      </c>
      <c r="I288" s="18">
        <v>0.48080992850345883</v>
      </c>
      <c r="K288" s="18">
        <v>1</v>
      </c>
    </row>
    <row r="289" spans="1:11" x14ac:dyDescent="0.2">
      <c r="A289" s="8">
        <v>43385.625</v>
      </c>
      <c r="B289" s="9">
        <v>0</v>
      </c>
      <c r="C289" s="20" t="s">
        <v>40</v>
      </c>
      <c r="D289" s="20" t="s">
        <v>40</v>
      </c>
      <c r="E289" s="18">
        <v>175000</v>
      </c>
      <c r="F289" s="9">
        <v>1241.7534806751671</v>
      </c>
      <c r="G289" s="9">
        <v>1241.7534806751671</v>
      </c>
      <c r="H289" s="18">
        <v>1055.4904585738921</v>
      </c>
      <c r="I289" s="18">
        <v>0.48080992850345883</v>
      </c>
      <c r="K289" s="18">
        <v>1</v>
      </c>
    </row>
    <row r="290" spans="1:11" x14ac:dyDescent="0.2">
      <c r="A290" s="8">
        <v>43385.666666666664</v>
      </c>
      <c r="B290" s="9">
        <v>0</v>
      </c>
      <c r="C290" s="20" t="s">
        <v>40</v>
      </c>
      <c r="D290" s="20" t="s">
        <v>40</v>
      </c>
      <c r="E290" s="18">
        <v>0</v>
      </c>
      <c r="F290" s="9">
        <v>1239.203331509859</v>
      </c>
      <c r="G290" s="9">
        <v>1239.203331509859</v>
      </c>
      <c r="H290" s="18">
        <v>1053.3228317833803</v>
      </c>
      <c r="I290" s="18">
        <v>0</v>
      </c>
      <c r="K290" s="18">
        <v>1</v>
      </c>
    </row>
    <row r="291" spans="1:11" x14ac:dyDescent="0.2">
      <c r="A291" s="8">
        <v>43385.708333333336</v>
      </c>
      <c r="B291" s="9">
        <v>0</v>
      </c>
      <c r="C291" s="20" t="s">
        <v>40</v>
      </c>
      <c r="D291" s="20" t="s">
        <v>40</v>
      </c>
      <c r="E291" s="18">
        <v>175000</v>
      </c>
      <c r="F291" s="9">
        <v>1242.2414761256084</v>
      </c>
      <c r="G291" s="9">
        <v>1242.2414761256084</v>
      </c>
      <c r="H291" s="18">
        <v>1055.9052547067672</v>
      </c>
      <c r="I291" s="18">
        <v>0.48080992850345883</v>
      </c>
      <c r="K291" s="18">
        <v>1</v>
      </c>
    </row>
    <row r="292" spans="1:11" x14ac:dyDescent="0.2">
      <c r="A292" s="8">
        <v>43385.75</v>
      </c>
      <c r="B292" s="9">
        <v>0</v>
      </c>
      <c r="C292" s="20" t="s">
        <v>40</v>
      </c>
      <c r="D292" s="20" t="s">
        <v>40</v>
      </c>
      <c r="E292" s="18">
        <v>0</v>
      </c>
      <c r="F292" s="9">
        <v>1242.0453934010573</v>
      </c>
      <c r="G292" s="9">
        <v>1242.0453934010573</v>
      </c>
      <c r="H292" s="18">
        <v>1055.7385843908987</v>
      </c>
      <c r="I292" s="18">
        <v>0</v>
      </c>
      <c r="K292" s="18">
        <v>1</v>
      </c>
    </row>
    <row r="293" spans="1:11" x14ac:dyDescent="0.2">
      <c r="A293" s="8">
        <v>43385.791666666664</v>
      </c>
      <c r="B293" s="9">
        <v>0</v>
      </c>
      <c r="C293" s="20" t="s">
        <v>40</v>
      </c>
      <c r="D293" s="20" t="s">
        <v>40</v>
      </c>
      <c r="E293" s="18">
        <v>175000</v>
      </c>
      <c r="F293" s="9">
        <v>1243.9724610120988</v>
      </c>
      <c r="G293" s="9">
        <v>1243.9724610120988</v>
      </c>
      <c r="H293" s="18">
        <v>1057.376591860284</v>
      </c>
      <c r="I293" s="18">
        <v>0.48080992850345883</v>
      </c>
      <c r="K293" s="18">
        <v>1</v>
      </c>
    </row>
    <row r="294" spans="1:11" x14ac:dyDescent="0.2">
      <c r="A294" s="8">
        <v>43385.833333333336</v>
      </c>
      <c r="B294" s="9">
        <v>0</v>
      </c>
      <c r="C294" s="20" t="s">
        <v>40</v>
      </c>
      <c r="D294" s="20" t="s">
        <v>40</v>
      </c>
      <c r="E294" s="18">
        <v>0</v>
      </c>
      <c r="F294" s="9">
        <v>1246.3375266339019</v>
      </c>
      <c r="G294" s="9">
        <v>1246.3375266339019</v>
      </c>
      <c r="H294" s="18">
        <v>1059.3868976388167</v>
      </c>
      <c r="I294" s="18">
        <v>0</v>
      </c>
      <c r="K294" s="18">
        <v>1</v>
      </c>
    </row>
    <row r="295" spans="1:11" x14ac:dyDescent="0.2">
      <c r="A295" s="8">
        <v>43385.875</v>
      </c>
      <c r="B295" s="9">
        <v>0</v>
      </c>
      <c r="C295" s="20" t="s">
        <v>40</v>
      </c>
      <c r="D295" s="20" t="s">
        <v>40</v>
      </c>
      <c r="E295" s="18">
        <v>0</v>
      </c>
      <c r="F295" s="9">
        <v>1247.0615593522678</v>
      </c>
      <c r="G295" s="9">
        <v>1247.0615593522678</v>
      </c>
      <c r="H295" s="18">
        <v>1060.0023254494276</v>
      </c>
      <c r="I295" s="18">
        <v>0</v>
      </c>
      <c r="K295" s="18">
        <v>1</v>
      </c>
    </row>
    <row r="296" spans="1:11" x14ac:dyDescent="0.2">
      <c r="A296" s="8">
        <v>43385.916666666664</v>
      </c>
      <c r="B296" s="9">
        <v>0</v>
      </c>
      <c r="C296" s="20" t="s">
        <v>40</v>
      </c>
      <c r="D296" s="20" t="s">
        <v>40</v>
      </c>
      <c r="E296" s="18">
        <v>0</v>
      </c>
      <c r="F296" s="9">
        <v>1248.5879243551858</v>
      </c>
      <c r="G296" s="9">
        <v>1248.5879243551858</v>
      </c>
      <c r="H296" s="18">
        <v>1061.2997357019078</v>
      </c>
      <c r="I296" s="18">
        <v>0</v>
      </c>
      <c r="K296" s="18">
        <v>1</v>
      </c>
    </row>
    <row r="297" spans="1:11" x14ac:dyDescent="0.2">
      <c r="A297" s="8">
        <v>43385.958333333336</v>
      </c>
      <c r="B297" s="9">
        <v>0</v>
      </c>
      <c r="C297" s="20" t="s">
        <v>40</v>
      </c>
      <c r="D297" s="20" t="s">
        <v>40</v>
      </c>
      <c r="E297" s="18">
        <v>175000</v>
      </c>
      <c r="F297" s="9">
        <v>1248.5762389095614</v>
      </c>
      <c r="G297" s="9">
        <v>1248.5762389095614</v>
      </c>
      <c r="H297" s="18">
        <v>1061.2898030731271</v>
      </c>
      <c r="I297" s="18">
        <v>0.48080992850345883</v>
      </c>
      <c r="K297" s="18">
        <v>1</v>
      </c>
    </row>
    <row r="298" spans="1:11" x14ac:dyDescent="0.2">
      <c r="A298" s="8">
        <v>43386</v>
      </c>
      <c r="B298" s="9">
        <v>0</v>
      </c>
      <c r="C298" s="20" t="s">
        <v>40</v>
      </c>
      <c r="D298" s="20" t="s">
        <v>40</v>
      </c>
      <c r="E298" s="18">
        <v>175000</v>
      </c>
      <c r="F298" s="9">
        <v>1254.3633320248416</v>
      </c>
      <c r="G298" s="9">
        <v>1254.3633320248416</v>
      </c>
      <c r="H298" s="18">
        <v>1066.2088322211152</v>
      </c>
      <c r="I298" s="18">
        <v>0.48080992850345883</v>
      </c>
      <c r="K298" s="18">
        <v>1</v>
      </c>
    </row>
    <row r="299" spans="1:11" x14ac:dyDescent="0.2">
      <c r="A299" s="8">
        <v>43386.041666666664</v>
      </c>
      <c r="B299" s="9">
        <v>0</v>
      </c>
      <c r="C299" s="20" t="s">
        <v>40</v>
      </c>
      <c r="D299" s="20" t="s">
        <v>40</v>
      </c>
      <c r="E299" s="18">
        <v>175000</v>
      </c>
      <c r="F299" s="9">
        <v>1260.09860552091</v>
      </c>
      <c r="G299" s="9">
        <v>1260.09860552091</v>
      </c>
      <c r="H299" s="18">
        <v>1071.0838146927736</v>
      </c>
      <c r="I299" s="18">
        <v>0.48080992850345883</v>
      </c>
      <c r="K299" s="18">
        <v>1</v>
      </c>
    </row>
    <row r="300" spans="1:11" x14ac:dyDescent="0.2">
      <c r="A300" s="8">
        <v>43386.083333333336</v>
      </c>
      <c r="B300" s="9">
        <v>0</v>
      </c>
      <c r="C300" s="20" t="s">
        <v>40</v>
      </c>
      <c r="D300" s="20" t="s">
        <v>40</v>
      </c>
      <c r="E300" s="18">
        <v>175000</v>
      </c>
      <c r="F300" s="9">
        <v>1259.5451551280139</v>
      </c>
      <c r="G300" s="9">
        <v>1259.5451551280139</v>
      </c>
      <c r="H300" s="18">
        <v>1070.6133818588119</v>
      </c>
      <c r="I300" s="18">
        <v>0.48080992850345883</v>
      </c>
      <c r="K300" s="18">
        <v>1</v>
      </c>
    </row>
    <row r="301" spans="1:11" x14ac:dyDescent="0.2">
      <c r="A301" s="8">
        <v>43386.125</v>
      </c>
      <c r="B301" s="9">
        <v>0</v>
      </c>
      <c r="C301" s="20" t="s">
        <v>40</v>
      </c>
      <c r="D301" s="20" t="s">
        <v>40</v>
      </c>
      <c r="E301" s="18">
        <v>0</v>
      </c>
      <c r="F301" s="9">
        <v>1260.8508870559263</v>
      </c>
      <c r="G301" s="9">
        <v>1260.8508870559263</v>
      </c>
      <c r="H301" s="18">
        <v>1071.7232539975373</v>
      </c>
      <c r="I301" s="18">
        <v>0</v>
      </c>
      <c r="K301" s="18">
        <v>1</v>
      </c>
    </row>
    <row r="302" spans="1:11" x14ac:dyDescent="0.2">
      <c r="A302" s="8">
        <v>43386.166666666664</v>
      </c>
      <c r="B302" s="9">
        <v>0</v>
      </c>
      <c r="C302" s="20" t="s">
        <v>40</v>
      </c>
      <c r="D302" s="20" t="s">
        <v>40</v>
      </c>
      <c r="E302" s="18">
        <v>0</v>
      </c>
      <c r="F302" s="9">
        <v>1260.4641296698355</v>
      </c>
      <c r="G302" s="9">
        <v>1260.4641296698355</v>
      </c>
      <c r="H302" s="18">
        <v>1071.3945102193602</v>
      </c>
      <c r="I302" s="18">
        <v>0</v>
      </c>
      <c r="K302" s="18">
        <v>1</v>
      </c>
    </row>
    <row r="303" spans="1:11" x14ac:dyDescent="0.2">
      <c r="A303" s="8">
        <v>43386.208333333336</v>
      </c>
      <c r="B303" s="9">
        <v>0</v>
      </c>
      <c r="C303" s="20" t="s">
        <v>40</v>
      </c>
      <c r="D303" s="20" t="s">
        <v>40</v>
      </c>
      <c r="E303" s="18">
        <v>175000</v>
      </c>
      <c r="F303" s="9">
        <v>1261.4781379145659</v>
      </c>
      <c r="G303" s="9">
        <v>1261.4781379145659</v>
      </c>
      <c r="H303" s="18">
        <v>1072.256417227381</v>
      </c>
      <c r="I303" s="18">
        <v>0.48080992850345883</v>
      </c>
      <c r="K303" s="18">
        <v>1</v>
      </c>
    </row>
    <row r="304" spans="1:11" x14ac:dyDescent="0.2">
      <c r="A304" s="8">
        <v>43386.25</v>
      </c>
      <c r="B304" s="9">
        <v>0</v>
      </c>
      <c r="C304" s="20" t="s">
        <v>40</v>
      </c>
      <c r="D304" s="20" t="s">
        <v>40</v>
      </c>
      <c r="E304" s="18">
        <v>175000</v>
      </c>
      <c r="F304" s="9">
        <v>1259.5885963117933</v>
      </c>
      <c r="G304" s="9">
        <v>1259.5885963117933</v>
      </c>
      <c r="H304" s="18">
        <v>1070.6503068650243</v>
      </c>
      <c r="I304" s="18">
        <v>0.48080992850345883</v>
      </c>
      <c r="K304" s="18">
        <v>1</v>
      </c>
    </row>
    <row r="305" spans="1:11" x14ac:dyDescent="0.2">
      <c r="A305" s="8">
        <v>43386.291666666664</v>
      </c>
      <c r="B305" s="9">
        <v>0</v>
      </c>
      <c r="C305" s="20" t="s">
        <v>40</v>
      </c>
      <c r="D305" s="20" t="s">
        <v>40</v>
      </c>
      <c r="E305" s="18">
        <v>0</v>
      </c>
      <c r="F305" s="9">
        <v>1259.5931856501072</v>
      </c>
      <c r="G305" s="9">
        <v>1259.5931856501072</v>
      </c>
      <c r="H305" s="18">
        <v>1070.6542078025911</v>
      </c>
      <c r="I305" s="18">
        <v>0</v>
      </c>
      <c r="K305" s="18">
        <v>1</v>
      </c>
    </row>
    <row r="306" spans="1:11" x14ac:dyDescent="0.2">
      <c r="A306" s="8">
        <v>43386.333333333336</v>
      </c>
      <c r="B306" s="9">
        <v>0</v>
      </c>
      <c r="C306" s="20" t="s">
        <v>40</v>
      </c>
      <c r="D306" s="20" t="s">
        <v>40</v>
      </c>
      <c r="E306" s="18">
        <v>0</v>
      </c>
      <c r="F306" s="9">
        <v>1258.2287335673166</v>
      </c>
      <c r="G306" s="9">
        <v>1258.2287335673166</v>
      </c>
      <c r="H306" s="18">
        <v>1069.4944235322191</v>
      </c>
      <c r="I306" s="18">
        <v>0</v>
      </c>
      <c r="K306" s="18">
        <v>1</v>
      </c>
    </row>
    <row r="307" spans="1:11" x14ac:dyDescent="0.2">
      <c r="A307" s="8">
        <v>43386.375</v>
      </c>
      <c r="B307" s="9">
        <v>0</v>
      </c>
      <c r="C307" s="20" t="s">
        <v>40</v>
      </c>
      <c r="D307" s="20" t="s">
        <v>40</v>
      </c>
      <c r="E307" s="18">
        <v>175000</v>
      </c>
      <c r="F307" s="9">
        <v>1254.1660700798345</v>
      </c>
      <c r="G307" s="9">
        <v>1254.1660700798345</v>
      </c>
      <c r="H307" s="18">
        <v>1066.0411595678593</v>
      </c>
      <c r="I307" s="18">
        <v>0.48080992850345883</v>
      </c>
      <c r="K307" s="18">
        <v>1</v>
      </c>
    </row>
    <row r="308" spans="1:11" x14ac:dyDescent="0.2">
      <c r="A308" s="8">
        <v>43386.416666666664</v>
      </c>
      <c r="B308" s="9">
        <v>0</v>
      </c>
      <c r="C308" s="20" t="s">
        <v>40</v>
      </c>
      <c r="D308" s="20" t="s">
        <v>40</v>
      </c>
      <c r="E308" s="18">
        <v>0</v>
      </c>
      <c r="F308" s="9">
        <v>1243.1297672217929</v>
      </c>
      <c r="G308" s="9">
        <v>1243.1297672217929</v>
      </c>
      <c r="H308" s="18">
        <v>1056.660302138524</v>
      </c>
      <c r="I308" s="18">
        <v>0</v>
      </c>
      <c r="K308" s="18">
        <v>1</v>
      </c>
    </row>
    <row r="309" spans="1:11" x14ac:dyDescent="0.2">
      <c r="A309" s="8">
        <v>43386.458333333336</v>
      </c>
      <c r="B309" s="9">
        <v>0</v>
      </c>
      <c r="C309" s="20" t="s">
        <v>40</v>
      </c>
      <c r="D309" s="20" t="s">
        <v>40</v>
      </c>
      <c r="E309" s="18">
        <v>175000</v>
      </c>
      <c r="F309" s="9">
        <v>1236.7540522471929</v>
      </c>
      <c r="G309" s="9">
        <v>1236.7540522471929</v>
      </c>
      <c r="H309" s="18">
        <v>1051.240944410114</v>
      </c>
      <c r="I309" s="18">
        <v>0.48080992850345883</v>
      </c>
      <c r="K309" s="18">
        <v>1</v>
      </c>
    </row>
    <row r="310" spans="1:11" x14ac:dyDescent="0.2">
      <c r="A310" s="8">
        <v>43386.5</v>
      </c>
      <c r="B310" s="9">
        <v>0</v>
      </c>
      <c r="C310" s="20" t="s">
        <v>40</v>
      </c>
      <c r="D310" s="20" t="s">
        <v>40</v>
      </c>
      <c r="E310" s="18">
        <v>0</v>
      </c>
      <c r="F310" s="9">
        <v>1231.7209808866753</v>
      </c>
      <c r="G310" s="9">
        <v>1231.7209808866753</v>
      </c>
      <c r="H310" s="18">
        <v>1046.962833753674</v>
      </c>
      <c r="I310" s="18">
        <v>0</v>
      </c>
      <c r="K310" s="18">
        <v>1</v>
      </c>
    </row>
    <row r="311" spans="1:11" x14ac:dyDescent="0.2">
      <c r="A311" s="8">
        <v>43386.541666666664</v>
      </c>
      <c r="B311" s="9">
        <v>0</v>
      </c>
      <c r="C311" s="20" t="s">
        <v>40</v>
      </c>
      <c r="D311" s="20" t="s">
        <v>40</v>
      </c>
      <c r="E311" s="18">
        <v>0</v>
      </c>
      <c r="F311" s="9">
        <v>1230.1378272785878</v>
      </c>
      <c r="G311" s="9">
        <v>1230.1378272785878</v>
      </c>
      <c r="H311" s="18">
        <v>1045.6171531867997</v>
      </c>
      <c r="I311" s="18">
        <v>0</v>
      </c>
      <c r="K311" s="18">
        <v>1</v>
      </c>
    </row>
    <row r="312" spans="1:11" x14ac:dyDescent="0.2">
      <c r="A312" s="8">
        <v>43386.583333333336</v>
      </c>
      <c r="B312" s="9">
        <v>0</v>
      </c>
      <c r="C312" s="20" t="s">
        <v>40</v>
      </c>
      <c r="D312" s="20" t="s">
        <v>40</v>
      </c>
      <c r="E312" s="18">
        <v>0</v>
      </c>
      <c r="F312" s="9">
        <v>1234.6237650689322</v>
      </c>
      <c r="G312" s="9">
        <v>1234.6237650689322</v>
      </c>
      <c r="H312" s="18">
        <v>1049.4302003085925</v>
      </c>
      <c r="I312" s="18">
        <v>0</v>
      </c>
      <c r="K312" s="18">
        <v>1</v>
      </c>
    </row>
    <row r="313" spans="1:11" x14ac:dyDescent="0.2">
      <c r="A313" s="8">
        <v>43386.625</v>
      </c>
      <c r="B313" s="9">
        <v>0</v>
      </c>
      <c r="C313" s="20" t="s">
        <v>40</v>
      </c>
      <c r="D313" s="20" t="s">
        <v>40</v>
      </c>
      <c r="E313" s="18">
        <v>175000</v>
      </c>
      <c r="F313" s="9">
        <v>1236.3402688162821</v>
      </c>
      <c r="G313" s="9">
        <v>1236.3402688162821</v>
      </c>
      <c r="H313" s="18">
        <v>1050.8892284938397</v>
      </c>
      <c r="I313" s="18">
        <v>0.48080992850345883</v>
      </c>
      <c r="K313" s="18">
        <v>1</v>
      </c>
    </row>
    <row r="314" spans="1:11" x14ac:dyDescent="0.2">
      <c r="A314" s="8">
        <v>43386.666666666664</v>
      </c>
      <c r="B314" s="9">
        <v>0</v>
      </c>
      <c r="C314" s="20" t="s">
        <v>40</v>
      </c>
      <c r="D314" s="20" t="s">
        <v>40</v>
      </c>
      <c r="E314" s="18">
        <v>175000</v>
      </c>
      <c r="F314" s="9">
        <v>1235.3047459321547</v>
      </c>
      <c r="G314" s="9">
        <v>1235.3047459321547</v>
      </c>
      <c r="H314" s="18">
        <v>1050.0090340423315</v>
      </c>
      <c r="I314" s="18">
        <v>0.48080992850345883</v>
      </c>
      <c r="K314" s="18">
        <v>1</v>
      </c>
    </row>
    <row r="315" spans="1:11" x14ac:dyDescent="0.2">
      <c r="A315" s="8">
        <v>43386.708333333336</v>
      </c>
      <c r="B315" s="9">
        <v>0</v>
      </c>
      <c r="C315" s="20" t="s">
        <v>40</v>
      </c>
      <c r="D315" s="20" t="s">
        <v>40</v>
      </c>
      <c r="E315" s="18">
        <v>175000</v>
      </c>
      <c r="F315" s="9">
        <v>1235.4759961884552</v>
      </c>
      <c r="G315" s="9">
        <v>1235.4759961884552</v>
      </c>
      <c r="H315" s="18">
        <v>1050.1545967601869</v>
      </c>
      <c r="I315" s="18">
        <v>0.48080992850345883</v>
      </c>
      <c r="K315" s="18">
        <v>1</v>
      </c>
    </row>
    <row r="316" spans="1:11" x14ac:dyDescent="0.2">
      <c r="A316" s="8">
        <v>43386.75</v>
      </c>
      <c r="B316" s="9">
        <v>0</v>
      </c>
      <c r="C316" s="20" t="s">
        <v>40</v>
      </c>
      <c r="D316" s="20" t="s">
        <v>40</v>
      </c>
      <c r="E316" s="18">
        <v>175000</v>
      </c>
      <c r="F316" s="9">
        <v>1236.3728601937637</v>
      </c>
      <c r="G316" s="9">
        <v>1236.3728601937637</v>
      </c>
      <c r="H316" s="18">
        <v>1050.916931164699</v>
      </c>
      <c r="I316" s="18">
        <v>0.48080992850345883</v>
      </c>
      <c r="K316" s="18">
        <v>1</v>
      </c>
    </row>
    <row r="317" spans="1:11" x14ac:dyDescent="0.2">
      <c r="A317" s="8">
        <v>43386.791666666664</v>
      </c>
      <c r="B317" s="9">
        <v>0</v>
      </c>
      <c r="C317" s="20" t="s">
        <v>40</v>
      </c>
      <c r="D317" s="20" t="s">
        <v>40</v>
      </c>
      <c r="E317" s="18">
        <v>175000</v>
      </c>
      <c r="F317" s="9">
        <v>1239.3155488767641</v>
      </c>
      <c r="G317" s="9">
        <v>1239.3155488767641</v>
      </c>
      <c r="H317" s="18">
        <v>1053.4182165452494</v>
      </c>
      <c r="I317" s="18">
        <v>0.48080992850345883</v>
      </c>
      <c r="K317" s="18">
        <v>1</v>
      </c>
    </row>
    <row r="318" spans="1:11" x14ac:dyDescent="0.2">
      <c r="A318" s="8">
        <v>43386.833333333336</v>
      </c>
      <c r="B318" s="9">
        <v>0</v>
      </c>
      <c r="C318" s="20" t="s">
        <v>40</v>
      </c>
      <c r="D318" s="20" t="s">
        <v>40</v>
      </c>
      <c r="E318" s="18">
        <v>0</v>
      </c>
      <c r="F318" s="9">
        <v>1246.9489760929848</v>
      </c>
      <c r="G318" s="9">
        <v>1246.9489760929848</v>
      </c>
      <c r="H318" s="18">
        <v>1059.906629679037</v>
      </c>
      <c r="I318" s="18">
        <v>0</v>
      </c>
      <c r="K318" s="18">
        <v>1</v>
      </c>
    </row>
    <row r="319" spans="1:11" x14ac:dyDescent="0.2">
      <c r="A319" s="8">
        <v>43386.875</v>
      </c>
      <c r="B319" s="9">
        <v>0</v>
      </c>
      <c r="C319" s="20" t="s">
        <v>40</v>
      </c>
      <c r="D319" s="20" t="s">
        <v>40</v>
      </c>
      <c r="E319" s="18">
        <v>175000</v>
      </c>
      <c r="F319" s="9">
        <v>1253.8817248382413</v>
      </c>
      <c r="G319" s="9">
        <v>1253.8817248382413</v>
      </c>
      <c r="H319" s="18">
        <v>1065.7994661125051</v>
      </c>
      <c r="I319" s="18">
        <v>0.48080992850345883</v>
      </c>
      <c r="K319" s="18">
        <v>1</v>
      </c>
    </row>
    <row r="320" spans="1:11" x14ac:dyDescent="0.2">
      <c r="A320" s="8">
        <v>43386.916666666664</v>
      </c>
      <c r="B320" s="9">
        <v>0</v>
      </c>
      <c r="C320" s="20" t="s">
        <v>40</v>
      </c>
      <c r="D320" s="20" t="s">
        <v>40</v>
      </c>
      <c r="E320" s="18">
        <v>175000</v>
      </c>
      <c r="F320" s="9">
        <v>1255.9445268226943</v>
      </c>
      <c r="G320" s="9">
        <v>1255.9445268226943</v>
      </c>
      <c r="H320" s="18">
        <v>1067.5528477992902</v>
      </c>
      <c r="I320" s="18">
        <v>0.48080992850345883</v>
      </c>
      <c r="K320" s="18">
        <v>1</v>
      </c>
    </row>
    <row r="321" spans="1:11" x14ac:dyDescent="0.2">
      <c r="A321" s="8">
        <v>43386.958333333336</v>
      </c>
      <c r="B321" s="9">
        <v>0</v>
      </c>
      <c r="C321" s="20" t="s">
        <v>40</v>
      </c>
      <c r="D321" s="20" t="s">
        <v>40</v>
      </c>
      <c r="E321" s="18">
        <v>175000</v>
      </c>
      <c r="F321" s="9">
        <v>1257.6823233971568</v>
      </c>
      <c r="G321" s="9">
        <v>1257.6823233971568</v>
      </c>
      <c r="H321" s="18">
        <v>1069.0299748875832</v>
      </c>
      <c r="I321" s="18">
        <v>0.48080992850345883</v>
      </c>
      <c r="K321" s="18">
        <v>1</v>
      </c>
    </row>
    <row r="322" spans="1:11" x14ac:dyDescent="0.2">
      <c r="A322" s="8">
        <v>43387</v>
      </c>
      <c r="B322" s="9">
        <v>0</v>
      </c>
      <c r="C322" s="20" t="s">
        <v>40</v>
      </c>
      <c r="D322" s="20" t="s">
        <v>40</v>
      </c>
      <c r="E322" s="18">
        <v>0</v>
      </c>
      <c r="F322" s="9">
        <v>1259.2754765224854</v>
      </c>
      <c r="G322" s="9">
        <v>1259.2754765224854</v>
      </c>
      <c r="H322" s="18">
        <v>1070.3841550441125</v>
      </c>
      <c r="I322" s="18">
        <v>0</v>
      </c>
      <c r="K322" s="18">
        <v>1</v>
      </c>
    </row>
    <row r="323" spans="1:11" x14ac:dyDescent="0.2">
      <c r="A323" s="8">
        <v>43387.041666666664</v>
      </c>
      <c r="B323" s="9">
        <v>0</v>
      </c>
      <c r="C323" s="20" t="s">
        <v>40</v>
      </c>
      <c r="D323" s="20" t="s">
        <v>40</v>
      </c>
      <c r="E323" s="18">
        <v>175000</v>
      </c>
      <c r="F323" s="9">
        <v>1259.4122124995379</v>
      </c>
      <c r="G323" s="9">
        <v>1259.4122124995379</v>
      </c>
      <c r="H323" s="18">
        <v>1070.5003806246073</v>
      </c>
      <c r="I323" s="18">
        <v>0.48080992850345883</v>
      </c>
      <c r="K323" s="18">
        <v>1</v>
      </c>
    </row>
    <row r="324" spans="1:11" x14ac:dyDescent="0.2">
      <c r="A324" s="8">
        <v>43387.083333333336</v>
      </c>
      <c r="B324" s="9">
        <v>0</v>
      </c>
      <c r="C324" s="20" t="s">
        <v>40</v>
      </c>
      <c r="D324" s="20" t="s">
        <v>40</v>
      </c>
      <c r="E324" s="18">
        <v>175000</v>
      </c>
      <c r="F324" s="9">
        <v>1259.3122428260035</v>
      </c>
      <c r="G324" s="9">
        <v>1259.3122428260035</v>
      </c>
      <c r="H324" s="18">
        <v>1070.4154064021029</v>
      </c>
      <c r="I324" s="18">
        <v>0.48080992850345883</v>
      </c>
      <c r="K324" s="18">
        <v>1</v>
      </c>
    </row>
    <row r="325" spans="1:11" x14ac:dyDescent="0.2">
      <c r="A325" s="8">
        <v>43387.125</v>
      </c>
      <c r="B325" s="9">
        <v>0</v>
      </c>
      <c r="C325" s="20" t="s">
        <v>40</v>
      </c>
      <c r="D325" s="20" t="s">
        <v>40</v>
      </c>
      <c r="E325" s="18">
        <v>175000</v>
      </c>
      <c r="F325" s="9">
        <v>1257.657540295095</v>
      </c>
      <c r="G325" s="9">
        <v>1257.657540295095</v>
      </c>
      <c r="H325" s="18">
        <v>1069.0089092508308</v>
      </c>
      <c r="I325" s="18">
        <v>0.48080992850345883</v>
      </c>
      <c r="K325" s="18">
        <v>1</v>
      </c>
    </row>
    <row r="326" spans="1:11" x14ac:dyDescent="0.2">
      <c r="A326" s="8">
        <v>43387.166666666664</v>
      </c>
      <c r="B326" s="9">
        <v>0</v>
      </c>
      <c r="C326" s="20" t="s">
        <v>40</v>
      </c>
      <c r="D326" s="20" t="s">
        <v>40</v>
      </c>
      <c r="E326" s="18">
        <v>0</v>
      </c>
      <c r="F326" s="9">
        <v>1256.1847639351877</v>
      </c>
      <c r="G326" s="9">
        <v>1256.1847639351877</v>
      </c>
      <c r="H326" s="18">
        <v>1067.7570493449095</v>
      </c>
      <c r="I326" s="18">
        <v>0</v>
      </c>
      <c r="K326" s="18">
        <v>1</v>
      </c>
    </row>
    <row r="327" spans="1:11" x14ac:dyDescent="0.2">
      <c r="A327" s="8">
        <v>43387.208333333336</v>
      </c>
      <c r="B327" s="9">
        <v>0</v>
      </c>
      <c r="C327" s="20" t="s">
        <v>40</v>
      </c>
      <c r="D327" s="20" t="s">
        <v>40</v>
      </c>
      <c r="E327" s="18">
        <v>0</v>
      </c>
      <c r="F327" s="9">
        <v>1255.1299117666722</v>
      </c>
      <c r="G327" s="9">
        <v>1255.1299117666722</v>
      </c>
      <c r="H327" s="18">
        <v>1066.8604250016713</v>
      </c>
      <c r="I327" s="18">
        <v>0</v>
      </c>
      <c r="K327" s="18">
        <v>1</v>
      </c>
    </row>
    <row r="328" spans="1:11" x14ac:dyDescent="0.2">
      <c r="A328" s="8">
        <v>43387.25</v>
      </c>
      <c r="B328" s="9">
        <v>0</v>
      </c>
      <c r="C328" s="20" t="s">
        <v>40</v>
      </c>
      <c r="D328" s="20" t="s">
        <v>40</v>
      </c>
      <c r="E328" s="18">
        <v>0</v>
      </c>
      <c r="F328" s="9">
        <v>1253.4091941836755</v>
      </c>
      <c r="G328" s="9">
        <v>1253.4091941836755</v>
      </c>
      <c r="H328" s="18">
        <v>1065.397815056124</v>
      </c>
      <c r="I328" s="18">
        <v>0</v>
      </c>
      <c r="K328" s="18">
        <v>1</v>
      </c>
    </row>
    <row r="329" spans="1:11" x14ac:dyDescent="0.2">
      <c r="A329" s="8">
        <v>43387.291666666664</v>
      </c>
      <c r="B329" s="9">
        <v>0</v>
      </c>
      <c r="C329" s="20" t="s">
        <v>40</v>
      </c>
      <c r="D329" s="20" t="s">
        <v>40</v>
      </c>
      <c r="E329" s="18">
        <v>0</v>
      </c>
      <c r="F329" s="9">
        <v>1252.4063933388065</v>
      </c>
      <c r="G329" s="9">
        <v>1252.4063933388065</v>
      </c>
      <c r="H329" s="18">
        <v>1064.5454343379856</v>
      </c>
      <c r="I329" s="18">
        <v>0</v>
      </c>
      <c r="K329" s="18">
        <v>1</v>
      </c>
    </row>
    <row r="330" spans="1:11" x14ac:dyDescent="0.2">
      <c r="A330" s="8">
        <v>43387.333333333336</v>
      </c>
      <c r="B330" s="9">
        <v>0</v>
      </c>
      <c r="C330" s="20" t="s">
        <v>40</v>
      </c>
      <c r="D330" s="20" t="s">
        <v>40</v>
      </c>
      <c r="E330" s="18">
        <v>175000</v>
      </c>
      <c r="F330" s="9">
        <v>1251.1268651149107</v>
      </c>
      <c r="G330" s="9">
        <v>1251.1268651149107</v>
      </c>
      <c r="H330" s="18">
        <v>1063.4578353476741</v>
      </c>
      <c r="I330" s="18">
        <v>0.48080992850345883</v>
      </c>
      <c r="K330" s="18">
        <v>1</v>
      </c>
    </row>
    <row r="331" spans="1:11" x14ac:dyDescent="0.2">
      <c r="A331" s="8">
        <v>43387.375</v>
      </c>
      <c r="B331" s="9">
        <v>0</v>
      </c>
      <c r="C331" s="20" t="s">
        <v>40</v>
      </c>
      <c r="D331" s="20" t="s">
        <v>40</v>
      </c>
      <c r="E331" s="18">
        <v>175000</v>
      </c>
      <c r="F331" s="9">
        <v>1245.3612625047745</v>
      </c>
      <c r="G331" s="9">
        <v>1245.3612625047745</v>
      </c>
      <c r="H331" s="18">
        <v>1058.5570731290582</v>
      </c>
      <c r="I331" s="18">
        <v>0.48080992850345883</v>
      </c>
      <c r="K331" s="18">
        <v>1</v>
      </c>
    </row>
    <row r="332" spans="1:11" x14ac:dyDescent="0.2">
      <c r="A332" s="8">
        <v>43387.416666666664</v>
      </c>
      <c r="B332" s="9">
        <v>0</v>
      </c>
      <c r="C332" s="20" t="s">
        <v>40</v>
      </c>
      <c r="D332" s="20" t="s">
        <v>40</v>
      </c>
      <c r="E332" s="18">
        <v>175000</v>
      </c>
      <c r="F332" s="9">
        <v>1234.2288068267585</v>
      </c>
      <c r="G332" s="9">
        <v>1234.2288068267585</v>
      </c>
      <c r="H332" s="18">
        <v>1049.0944858027447</v>
      </c>
      <c r="I332" s="18">
        <v>0.48080992850345883</v>
      </c>
      <c r="K332" s="18">
        <v>1</v>
      </c>
    </row>
    <row r="333" spans="1:11" x14ac:dyDescent="0.2">
      <c r="A333" s="8">
        <v>43387.458333333336</v>
      </c>
      <c r="B333" s="9">
        <v>0</v>
      </c>
      <c r="C333" s="20" t="s">
        <v>40</v>
      </c>
      <c r="D333" s="20" t="s">
        <v>40</v>
      </c>
      <c r="E333" s="18">
        <v>0</v>
      </c>
      <c r="F333" s="9">
        <v>1228.1935379311863</v>
      </c>
      <c r="G333" s="9">
        <v>1228.1935379311863</v>
      </c>
      <c r="H333" s="18">
        <v>1043.9645072415083</v>
      </c>
      <c r="I333" s="18">
        <v>0</v>
      </c>
      <c r="K333" s="18">
        <v>1</v>
      </c>
    </row>
    <row r="334" spans="1:11" x14ac:dyDescent="0.2">
      <c r="A334" s="8">
        <v>43387.5</v>
      </c>
      <c r="B334" s="9">
        <v>0</v>
      </c>
      <c r="C334" s="20" t="s">
        <v>40</v>
      </c>
      <c r="D334" s="20" t="s">
        <v>40</v>
      </c>
      <c r="E334" s="18">
        <v>0</v>
      </c>
      <c r="F334" s="9">
        <v>1224.8225487436878</v>
      </c>
      <c r="G334" s="9">
        <v>1224.8225487436878</v>
      </c>
      <c r="H334" s="18">
        <v>1041.0991664321346</v>
      </c>
      <c r="I334" s="18">
        <v>0</v>
      </c>
      <c r="K334" s="18">
        <v>1</v>
      </c>
    </row>
    <row r="335" spans="1:11" x14ac:dyDescent="0.2">
      <c r="A335" s="8">
        <v>43387.541666666664</v>
      </c>
      <c r="B335" s="9">
        <v>0</v>
      </c>
      <c r="C335" s="20" t="s">
        <v>40</v>
      </c>
      <c r="D335" s="20" t="s">
        <v>40</v>
      </c>
      <c r="E335" s="18">
        <v>175000</v>
      </c>
      <c r="F335" s="9">
        <v>1224.0806986895384</v>
      </c>
      <c r="G335" s="9">
        <v>1224.0806986895384</v>
      </c>
      <c r="H335" s="18">
        <v>1040.4685938861076</v>
      </c>
      <c r="I335" s="18">
        <v>0.48080992850345883</v>
      </c>
      <c r="K335" s="18">
        <v>1</v>
      </c>
    </row>
    <row r="336" spans="1:11" x14ac:dyDescent="0.2">
      <c r="A336" s="8">
        <v>43387.583333333336</v>
      </c>
      <c r="B336" s="9">
        <v>0</v>
      </c>
      <c r="C336" s="20" t="s">
        <v>40</v>
      </c>
      <c r="D336" s="20" t="s">
        <v>40</v>
      </c>
      <c r="E336" s="18">
        <v>175000</v>
      </c>
      <c r="F336" s="9">
        <v>1226.5213231091766</v>
      </c>
      <c r="G336" s="9">
        <v>1226.5213231091766</v>
      </c>
      <c r="H336" s="18">
        <v>1042.5431246428</v>
      </c>
      <c r="I336" s="18">
        <v>0.48080992850345883</v>
      </c>
      <c r="K336" s="18">
        <v>1</v>
      </c>
    </row>
    <row r="337" spans="1:11" x14ac:dyDescent="0.2">
      <c r="A337" s="8">
        <v>43387.625</v>
      </c>
      <c r="B337" s="9">
        <v>0</v>
      </c>
      <c r="C337" s="20" t="s">
        <v>40</v>
      </c>
      <c r="D337" s="20" t="s">
        <v>40</v>
      </c>
      <c r="E337" s="18">
        <v>175000</v>
      </c>
      <c r="F337" s="9">
        <v>1226.9487425823695</v>
      </c>
      <c r="G337" s="9">
        <v>1226.9487425823695</v>
      </c>
      <c r="H337" s="18">
        <v>1042.906431195014</v>
      </c>
      <c r="I337" s="18">
        <v>0.48080992850345883</v>
      </c>
      <c r="K337" s="18">
        <v>1</v>
      </c>
    </row>
    <row r="338" spans="1:11" x14ac:dyDescent="0.2">
      <c r="A338" s="8">
        <v>43387.666666666664</v>
      </c>
      <c r="B338" s="9">
        <v>0</v>
      </c>
      <c r="C338" s="20" t="s">
        <v>40</v>
      </c>
      <c r="D338" s="20" t="s">
        <v>40</v>
      </c>
      <c r="E338" s="18">
        <v>0</v>
      </c>
      <c r="F338" s="9">
        <v>1228.1311726785839</v>
      </c>
      <c r="G338" s="9">
        <v>1228.1311726785839</v>
      </c>
      <c r="H338" s="18">
        <v>1043.9114967767962</v>
      </c>
      <c r="I338" s="18">
        <v>0</v>
      </c>
      <c r="K338" s="18">
        <v>1</v>
      </c>
    </row>
    <row r="339" spans="1:11" x14ac:dyDescent="0.2">
      <c r="A339" s="8">
        <v>43387.708333333336</v>
      </c>
      <c r="B339" s="9">
        <v>0</v>
      </c>
      <c r="C339" s="20" t="s">
        <v>40</v>
      </c>
      <c r="D339" s="20" t="s">
        <v>40</v>
      </c>
      <c r="E339" s="18">
        <v>0</v>
      </c>
      <c r="F339" s="9">
        <v>1228.8816658926889</v>
      </c>
      <c r="G339" s="9">
        <v>1228.8816658926889</v>
      </c>
      <c r="H339" s="18">
        <v>1044.5494160087856</v>
      </c>
      <c r="I339" s="18">
        <v>0</v>
      </c>
      <c r="K339" s="18">
        <v>1</v>
      </c>
    </row>
    <row r="340" spans="1:11" x14ac:dyDescent="0.2">
      <c r="A340" s="8">
        <v>43387.75</v>
      </c>
      <c r="B340" s="9">
        <v>0</v>
      </c>
      <c r="C340" s="20" t="s">
        <v>40</v>
      </c>
      <c r="D340" s="20" t="s">
        <v>40</v>
      </c>
      <c r="E340" s="18">
        <v>0</v>
      </c>
      <c r="F340" s="9">
        <v>1229.5558756421212</v>
      </c>
      <c r="G340" s="9">
        <v>1229.5558756421212</v>
      </c>
      <c r="H340" s="18">
        <v>1045.1224942958031</v>
      </c>
      <c r="I340" s="18">
        <v>0</v>
      </c>
      <c r="K340" s="18">
        <v>1</v>
      </c>
    </row>
    <row r="341" spans="1:11" x14ac:dyDescent="0.2">
      <c r="A341" s="8">
        <v>43387.791666666664</v>
      </c>
      <c r="B341" s="9">
        <v>0</v>
      </c>
      <c r="C341" s="20" t="s">
        <v>40</v>
      </c>
      <c r="D341" s="20" t="s">
        <v>40</v>
      </c>
      <c r="E341" s="18">
        <v>0</v>
      </c>
      <c r="F341" s="9">
        <v>1232.032784501936</v>
      </c>
      <c r="G341" s="9">
        <v>1232.032784501936</v>
      </c>
      <c r="H341" s="18">
        <v>1047.2278668266456</v>
      </c>
      <c r="I341" s="18">
        <v>0</v>
      </c>
      <c r="K341" s="18">
        <v>1</v>
      </c>
    </row>
    <row r="342" spans="1:11" x14ac:dyDescent="0.2">
      <c r="A342" s="8">
        <v>43387.833333333336</v>
      </c>
      <c r="B342" s="9">
        <v>0</v>
      </c>
      <c r="C342" s="20" t="s">
        <v>40</v>
      </c>
      <c r="D342" s="20" t="s">
        <v>40</v>
      </c>
      <c r="E342" s="18">
        <v>0</v>
      </c>
      <c r="F342" s="9">
        <v>1234.2688100576959</v>
      </c>
      <c r="G342" s="9">
        <v>1234.2688100576959</v>
      </c>
      <c r="H342" s="18">
        <v>1049.1284885490415</v>
      </c>
      <c r="I342" s="18">
        <v>0</v>
      </c>
      <c r="K342" s="18">
        <v>1</v>
      </c>
    </row>
    <row r="343" spans="1:11" x14ac:dyDescent="0.2">
      <c r="A343" s="8">
        <v>43387.875</v>
      </c>
      <c r="B343" s="9">
        <v>0</v>
      </c>
      <c r="C343" s="20" t="s">
        <v>40</v>
      </c>
      <c r="D343" s="20" t="s">
        <v>40</v>
      </c>
      <c r="E343" s="18">
        <v>0</v>
      </c>
      <c r="F343" s="9">
        <v>1245.8565064303448</v>
      </c>
      <c r="G343" s="9">
        <v>1245.8565064303448</v>
      </c>
      <c r="H343" s="18">
        <v>1058.9780304657929</v>
      </c>
      <c r="I343" s="18">
        <v>0</v>
      </c>
      <c r="K343" s="18">
        <v>1</v>
      </c>
    </row>
    <row r="344" spans="1:11" x14ac:dyDescent="0.2">
      <c r="A344" s="8">
        <v>43387.916666666664</v>
      </c>
      <c r="B344" s="9">
        <v>0</v>
      </c>
      <c r="C344" s="20" t="s">
        <v>40</v>
      </c>
      <c r="D344" s="20" t="s">
        <v>40</v>
      </c>
      <c r="E344" s="18">
        <v>0</v>
      </c>
      <c r="F344" s="9">
        <v>1249.0460246416321</v>
      </c>
      <c r="G344" s="9">
        <v>1249.0460246416321</v>
      </c>
      <c r="H344" s="18">
        <v>1061.6891209453872</v>
      </c>
      <c r="I344" s="18">
        <v>0</v>
      </c>
      <c r="K344" s="18">
        <v>1</v>
      </c>
    </row>
    <row r="345" spans="1:11" x14ac:dyDescent="0.2">
      <c r="A345" s="8">
        <v>43387.958333333336</v>
      </c>
      <c r="B345" s="9">
        <v>0</v>
      </c>
      <c r="C345" s="20" t="s">
        <v>40</v>
      </c>
      <c r="D345" s="20" t="s">
        <v>40</v>
      </c>
      <c r="E345" s="18">
        <v>175000</v>
      </c>
      <c r="F345" s="9">
        <v>1251.4080041126126</v>
      </c>
      <c r="G345" s="9">
        <v>1251.4080041126126</v>
      </c>
      <c r="H345" s="18">
        <v>1063.6968034957206</v>
      </c>
      <c r="I345" s="18">
        <v>0.48080992850345883</v>
      </c>
      <c r="K345" s="18">
        <v>1</v>
      </c>
    </row>
    <row r="346" spans="1:11" x14ac:dyDescent="0.2">
      <c r="A346" s="8">
        <v>43388</v>
      </c>
      <c r="B346" s="9">
        <v>0</v>
      </c>
      <c r="C346" s="20" t="s">
        <v>40</v>
      </c>
      <c r="D346" s="20" t="s">
        <v>40</v>
      </c>
      <c r="E346" s="18">
        <v>175000</v>
      </c>
      <c r="F346" s="9">
        <v>1251.8882969793124</v>
      </c>
      <c r="G346" s="9">
        <v>1251.8882969793124</v>
      </c>
      <c r="H346" s="18">
        <v>1064.1050524324155</v>
      </c>
      <c r="I346" s="18">
        <v>0.48080992850345883</v>
      </c>
      <c r="K346" s="18">
        <v>1</v>
      </c>
    </row>
    <row r="347" spans="1:11" x14ac:dyDescent="0.2">
      <c r="A347" s="8">
        <v>43388.041666666664</v>
      </c>
      <c r="B347" s="9">
        <v>0</v>
      </c>
      <c r="C347" s="20" t="s">
        <v>40</v>
      </c>
      <c r="D347" s="20" t="s">
        <v>40</v>
      </c>
      <c r="E347" s="18">
        <v>175000</v>
      </c>
      <c r="F347" s="9">
        <v>1251.6082665397009</v>
      </c>
      <c r="G347" s="9">
        <v>1251.6082665397009</v>
      </c>
      <c r="H347" s="18">
        <v>1063.8670265587457</v>
      </c>
      <c r="I347" s="18">
        <v>0.48080992850345883</v>
      </c>
      <c r="K347" s="18">
        <v>1</v>
      </c>
    </row>
    <row r="348" spans="1:11" x14ac:dyDescent="0.2">
      <c r="A348" s="8">
        <v>43388.083333333336</v>
      </c>
      <c r="B348" s="9">
        <v>0</v>
      </c>
      <c r="C348" s="20" t="s">
        <v>40</v>
      </c>
      <c r="D348" s="20" t="s">
        <v>40</v>
      </c>
      <c r="E348" s="18">
        <v>175000</v>
      </c>
      <c r="F348" s="9">
        <v>1251.522935446983</v>
      </c>
      <c r="G348" s="9">
        <v>1251.522935446983</v>
      </c>
      <c r="H348" s="18">
        <v>1063.7944951299355</v>
      </c>
      <c r="I348" s="18">
        <v>0.48080992850345883</v>
      </c>
      <c r="K348" s="18">
        <v>1</v>
      </c>
    </row>
    <row r="349" spans="1:11" x14ac:dyDescent="0.2">
      <c r="A349" s="8">
        <v>43388.125</v>
      </c>
      <c r="B349" s="9">
        <v>0</v>
      </c>
      <c r="C349" s="20" t="s">
        <v>40</v>
      </c>
      <c r="D349" s="20" t="s">
        <v>40</v>
      </c>
      <c r="E349" s="18">
        <v>175000</v>
      </c>
      <c r="F349" s="9">
        <v>1251.3179731075575</v>
      </c>
      <c r="G349" s="9">
        <v>1251.3179731075575</v>
      </c>
      <c r="H349" s="18">
        <v>1063.6202771414239</v>
      </c>
      <c r="I349" s="18">
        <v>0.48080992850345883</v>
      </c>
      <c r="K349" s="18">
        <v>1</v>
      </c>
    </row>
    <row r="350" spans="1:11" x14ac:dyDescent="0.2">
      <c r="A350" s="8">
        <v>43388.166666666664</v>
      </c>
      <c r="B350" s="9">
        <v>0</v>
      </c>
      <c r="C350" s="20" t="s">
        <v>40</v>
      </c>
      <c r="D350" s="20" t="s">
        <v>40</v>
      </c>
      <c r="E350" s="18">
        <v>0</v>
      </c>
      <c r="F350" s="9">
        <v>1250.825807623932</v>
      </c>
      <c r="G350" s="9">
        <v>1250.825807623932</v>
      </c>
      <c r="H350" s="18">
        <v>1063.2019364803421</v>
      </c>
      <c r="I350" s="18">
        <v>0</v>
      </c>
      <c r="K350" s="18">
        <v>1</v>
      </c>
    </row>
    <row r="351" spans="1:11" x14ac:dyDescent="0.2">
      <c r="A351" s="8">
        <v>43388.208333333336</v>
      </c>
      <c r="B351" s="9">
        <v>0</v>
      </c>
      <c r="C351" s="20" t="s">
        <v>40</v>
      </c>
      <c r="D351" s="20" t="s">
        <v>40</v>
      </c>
      <c r="E351" s="18">
        <v>0</v>
      </c>
      <c r="F351" s="9">
        <v>1249.8159824154698</v>
      </c>
      <c r="G351" s="9">
        <v>1249.8159824154698</v>
      </c>
      <c r="H351" s="18">
        <v>1062.3435850531494</v>
      </c>
      <c r="I351" s="18">
        <v>0</v>
      </c>
      <c r="K351" s="18">
        <v>1</v>
      </c>
    </row>
    <row r="352" spans="1:11" x14ac:dyDescent="0.2">
      <c r="A352" s="8">
        <v>43388.25</v>
      </c>
      <c r="B352" s="9">
        <v>0</v>
      </c>
      <c r="C352" s="20" t="s">
        <v>40</v>
      </c>
      <c r="D352" s="20" t="s">
        <v>40</v>
      </c>
      <c r="E352" s="18">
        <v>175000</v>
      </c>
      <c r="F352" s="9">
        <v>1249.6616378986866</v>
      </c>
      <c r="G352" s="9">
        <v>1249.6616378986866</v>
      </c>
      <c r="H352" s="18">
        <v>1062.2123922138837</v>
      </c>
      <c r="I352" s="18">
        <v>0.48080992850345883</v>
      </c>
      <c r="K352" s="18">
        <v>1</v>
      </c>
    </row>
    <row r="353" spans="1:11" x14ac:dyDescent="0.2">
      <c r="A353" s="8">
        <v>43388.291666666664</v>
      </c>
      <c r="B353" s="9">
        <v>0</v>
      </c>
      <c r="C353" s="20" t="s">
        <v>40</v>
      </c>
      <c r="D353" s="20" t="s">
        <v>40</v>
      </c>
      <c r="E353" s="18">
        <v>0</v>
      </c>
      <c r="F353" s="9">
        <v>1248.0478554085962</v>
      </c>
      <c r="G353" s="9">
        <v>1248.0478554085962</v>
      </c>
      <c r="H353" s="18">
        <v>1060.8406770973068</v>
      </c>
      <c r="I353" s="18">
        <v>0</v>
      </c>
      <c r="K353" s="18">
        <v>1</v>
      </c>
    </row>
    <row r="354" spans="1:11" x14ac:dyDescent="0.2">
      <c r="A354" s="8">
        <v>43388.333333333336</v>
      </c>
      <c r="B354" s="9">
        <v>0</v>
      </c>
      <c r="C354" s="20" t="s">
        <v>40</v>
      </c>
      <c r="D354" s="20" t="s">
        <v>40</v>
      </c>
      <c r="E354" s="18">
        <v>175000</v>
      </c>
      <c r="F354" s="9">
        <v>1245.5495504023258</v>
      </c>
      <c r="G354" s="9">
        <v>1245.5495504023258</v>
      </c>
      <c r="H354" s="18">
        <v>1058.7171178419769</v>
      </c>
      <c r="I354" s="18">
        <v>0.48080992850345883</v>
      </c>
      <c r="K354" s="18">
        <v>1</v>
      </c>
    </row>
    <row r="355" spans="1:11" x14ac:dyDescent="0.2">
      <c r="A355" s="8">
        <v>43388.375</v>
      </c>
      <c r="B355" s="9">
        <v>0</v>
      </c>
      <c r="C355" s="20" t="s">
        <v>40</v>
      </c>
      <c r="D355" s="20" t="s">
        <v>40</v>
      </c>
      <c r="E355" s="18">
        <v>175000</v>
      </c>
      <c r="F355" s="9">
        <v>1260.0037587179472</v>
      </c>
      <c r="G355" s="9">
        <v>1260.0037587179472</v>
      </c>
      <c r="H355" s="18">
        <v>1071.0031949102552</v>
      </c>
      <c r="I355" s="18">
        <v>0.48080992850345883</v>
      </c>
      <c r="K355" s="18">
        <v>1</v>
      </c>
    </row>
    <row r="356" spans="1:11" x14ac:dyDescent="0.2">
      <c r="A356" s="8">
        <v>43388.416666666664</v>
      </c>
      <c r="B356" s="9">
        <v>0</v>
      </c>
      <c r="C356" s="20" t="s">
        <v>40</v>
      </c>
      <c r="D356" s="20" t="s">
        <v>40</v>
      </c>
      <c r="E356" s="18">
        <v>175000</v>
      </c>
      <c r="F356" s="9">
        <v>1321.9399236123754</v>
      </c>
      <c r="G356" s="9">
        <v>1321.9399236123754</v>
      </c>
      <c r="H356" s="18">
        <v>1123.648935070519</v>
      </c>
      <c r="I356" s="18">
        <v>0.48080992850345883</v>
      </c>
      <c r="K356" s="18">
        <v>1</v>
      </c>
    </row>
    <row r="357" spans="1:11" x14ac:dyDescent="0.2">
      <c r="A357" s="8">
        <v>43388.458333333336</v>
      </c>
      <c r="B357" s="9">
        <v>0</v>
      </c>
      <c r="C357" s="20" t="s">
        <v>40</v>
      </c>
      <c r="D357" s="20" t="s">
        <v>40</v>
      </c>
      <c r="E357" s="18">
        <v>0</v>
      </c>
      <c r="F357" s="9">
        <v>1315.9014651747882</v>
      </c>
      <c r="G357" s="9">
        <v>1315.9014651747882</v>
      </c>
      <c r="H357" s="18">
        <v>1118.5162453985699</v>
      </c>
      <c r="I357" s="18">
        <v>0</v>
      </c>
      <c r="K357" s="18">
        <v>1</v>
      </c>
    </row>
    <row r="358" spans="1:11" x14ac:dyDescent="0.2">
      <c r="A358" s="8">
        <v>43388.5</v>
      </c>
      <c r="B358" s="9">
        <v>0</v>
      </c>
      <c r="C358" s="20" t="s">
        <v>40</v>
      </c>
      <c r="D358" s="20" t="s">
        <v>40</v>
      </c>
      <c r="E358" s="18">
        <v>175000</v>
      </c>
      <c r="F358" s="9">
        <v>1312.5875350699005</v>
      </c>
      <c r="G358" s="9">
        <v>1312.5875350699005</v>
      </c>
      <c r="H358" s="18">
        <v>1115.6994048094155</v>
      </c>
      <c r="I358" s="18">
        <v>0.48080992850345883</v>
      </c>
      <c r="K358" s="18">
        <v>1</v>
      </c>
    </row>
    <row r="359" spans="1:11" x14ac:dyDescent="0.2">
      <c r="A359" s="8">
        <v>43388.541666666664</v>
      </c>
      <c r="B359" s="9">
        <v>0</v>
      </c>
      <c r="C359" s="20" t="s">
        <v>40</v>
      </c>
      <c r="D359" s="20" t="s">
        <v>40</v>
      </c>
      <c r="E359" s="18">
        <v>0</v>
      </c>
      <c r="F359" s="9">
        <v>1314.7386787510695</v>
      </c>
      <c r="G359" s="9">
        <v>1314.7386787510695</v>
      </c>
      <c r="H359" s="18">
        <v>1117.527876938409</v>
      </c>
      <c r="I359" s="18">
        <v>0</v>
      </c>
      <c r="K359" s="18">
        <v>1</v>
      </c>
    </row>
    <row r="360" spans="1:11" x14ac:dyDescent="0.2">
      <c r="A360" s="8">
        <v>43388.583333333336</v>
      </c>
      <c r="B360" s="9">
        <v>0</v>
      </c>
      <c r="C360" s="20" t="s">
        <v>40</v>
      </c>
      <c r="D360" s="20" t="s">
        <v>40</v>
      </c>
      <c r="E360" s="18">
        <v>175000</v>
      </c>
      <c r="F360" s="9">
        <v>1308.0764560263035</v>
      </c>
      <c r="G360" s="9">
        <v>1308.0764560263035</v>
      </c>
      <c r="H360" s="18">
        <v>1111.8649876223581</v>
      </c>
      <c r="I360" s="18">
        <v>0.48080992850345883</v>
      </c>
      <c r="K360" s="18">
        <v>1</v>
      </c>
    </row>
    <row r="361" spans="1:11" x14ac:dyDescent="0.2">
      <c r="A361" s="8">
        <v>43388.625</v>
      </c>
      <c r="B361" s="9">
        <v>0</v>
      </c>
      <c r="C361" s="20" t="s">
        <v>40</v>
      </c>
      <c r="D361" s="20" t="s">
        <v>40</v>
      </c>
      <c r="E361" s="18">
        <v>175000</v>
      </c>
      <c r="F361" s="9">
        <v>1235.9341860592397</v>
      </c>
      <c r="G361" s="9">
        <v>1235.9341860592397</v>
      </c>
      <c r="H361" s="18">
        <v>1050.5440581503537</v>
      </c>
      <c r="I361" s="18">
        <v>0.48080992850345883</v>
      </c>
      <c r="K361" s="18">
        <v>1</v>
      </c>
    </row>
    <row r="362" spans="1:11" x14ac:dyDescent="0.2">
      <c r="A362" s="8">
        <v>43388.666666666664</v>
      </c>
      <c r="B362" s="9">
        <v>0</v>
      </c>
      <c r="C362" s="20" t="s">
        <v>40</v>
      </c>
      <c r="D362" s="20" t="s">
        <v>40</v>
      </c>
      <c r="E362" s="18">
        <v>175000</v>
      </c>
      <c r="F362" s="9">
        <v>1214.1616988058161</v>
      </c>
      <c r="G362" s="9">
        <v>1214.1616988058161</v>
      </c>
      <c r="H362" s="18">
        <v>1032.0374439849436</v>
      </c>
      <c r="I362" s="18">
        <v>0.48080992850345883</v>
      </c>
      <c r="K362" s="18">
        <v>1</v>
      </c>
    </row>
    <row r="363" spans="1:11" x14ac:dyDescent="0.2">
      <c r="A363" s="8">
        <v>43388.708333333336</v>
      </c>
      <c r="B363" s="9">
        <v>0</v>
      </c>
      <c r="C363" s="20" t="s">
        <v>40</v>
      </c>
      <c r="D363" s="20" t="s">
        <v>40</v>
      </c>
      <c r="E363" s="18">
        <v>175000</v>
      </c>
      <c r="F363" s="9">
        <v>1221.4017823642178</v>
      </c>
      <c r="G363" s="9">
        <v>1221.4017823642178</v>
      </c>
      <c r="H363" s="18">
        <v>1038.1915150095851</v>
      </c>
      <c r="I363" s="18">
        <v>0.48080992850345883</v>
      </c>
      <c r="K363" s="18">
        <v>1</v>
      </c>
    </row>
    <row r="364" spans="1:11" x14ac:dyDescent="0.2">
      <c r="A364" s="8">
        <v>43388.75</v>
      </c>
      <c r="B364" s="9">
        <v>0</v>
      </c>
      <c r="C364" s="20" t="s">
        <v>40</v>
      </c>
      <c r="D364" s="20" t="s">
        <v>40</v>
      </c>
      <c r="E364" s="18">
        <v>175000</v>
      </c>
      <c r="F364" s="9">
        <v>1222.229770640409</v>
      </c>
      <c r="G364" s="9">
        <v>1222.229770640409</v>
      </c>
      <c r="H364" s="18">
        <v>1038.8953050443477</v>
      </c>
      <c r="I364" s="18">
        <v>0.48080992850345883</v>
      </c>
      <c r="K364" s="18">
        <v>1</v>
      </c>
    </row>
    <row r="365" spans="1:11" x14ac:dyDescent="0.2">
      <c r="A365" s="8">
        <v>43388.791666666664</v>
      </c>
      <c r="B365" s="9">
        <v>0</v>
      </c>
      <c r="C365" s="20" t="s">
        <v>40</v>
      </c>
      <c r="D365" s="20" t="s">
        <v>40</v>
      </c>
      <c r="E365" s="18">
        <v>175000</v>
      </c>
      <c r="F365" s="9">
        <v>1126.9082527874514</v>
      </c>
      <c r="G365" s="9">
        <v>1126.9082527874514</v>
      </c>
      <c r="H365" s="18">
        <v>957.87201486933361</v>
      </c>
      <c r="I365" s="18">
        <v>0.48080992850345883</v>
      </c>
      <c r="K365" s="18">
        <v>1</v>
      </c>
    </row>
    <row r="366" spans="1:11" x14ac:dyDescent="0.2">
      <c r="A366" s="8">
        <v>43388.833333333336</v>
      </c>
      <c r="B366" s="9">
        <v>0</v>
      </c>
      <c r="C366" s="20" t="s">
        <v>41</v>
      </c>
      <c r="D366" s="20" t="s">
        <v>41</v>
      </c>
      <c r="E366" s="18">
        <v>0</v>
      </c>
      <c r="F366" s="9">
        <v>1076.1112469762352</v>
      </c>
      <c r="G366" s="9">
        <v>1076.1112469762352</v>
      </c>
      <c r="H366" s="18">
        <v>914.69455992979988</v>
      </c>
      <c r="I366" s="18">
        <v>0</v>
      </c>
      <c r="K366" s="18">
        <v>1</v>
      </c>
    </row>
    <row r="367" spans="1:11" x14ac:dyDescent="0.2">
      <c r="A367" s="8">
        <v>43388.875</v>
      </c>
      <c r="B367" s="9">
        <v>0</v>
      </c>
      <c r="C367" s="20" t="s">
        <v>41</v>
      </c>
      <c r="D367" s="20" t="s">
        <v>41</v>
      </c>
      <c r="E367" s="18">
        <v>175000</v>
      </c>
      <c r="F367" s="9">
        <v>1085.0170089010103</v>
      </c>
      <c r="G367" s="9">
        <v>1085.0170089010103</v>
      </c>
      <c r="H367" s="18">
        <v>922.26445756585872</v>
      </c>
      <c r="I367" s="18">
        <v>0.48080992850345883</v>
      </c>
      <c r="K367" s="18">
        <v>1</v>
      </c>
    </row>
    <row r="368" spans="1:11" x14ac:dyDescent="0.2">
      <c r="A368" s="8">
        <v>43388.916666666664</v>
      </c>
      <c r="B368" s="9">
        <v>0</v>
      </c>
      <c r="C368" s="20" t="s">
        <v>41</v>
      </c>
      <c r="D368" s="20" t="s">
        <v>41</v>
      </c>
      <c r="E368" s="18">
        <v>175000</v>
      </c>
      <c r="F368" s="9">
        <v>1089.6800455997884</v>
      </c>
      <c r="G368" s="9">
        <v>1089.6800455997884</v>
      </c>
      <c r="H368" s="18">
        <v>926.22803875982015</v>
      </c>
      <c r="I368" s="18">
        <v>0.48080992850345883</v>
      </c>
      <c r="K368" s="18">
        <v>1</v>
      </c>
    </row>
    <row r="369" spans="1:11" x14ac:dyDescent="0.2">
      <c r="A369" s="8">
        <v>43388.958333333336</v>
      </c>
      <c r="B369" s="9">
        <v>0</v>
      </c>
      <c r="C369" s="20" t="s">
        <v>41</v>
      </c>
      <c r="D369" s="20" t="s">
        <v>41</v>
      </c>
      <c r="E369" s="18">
        <v>0</v>
      </c>
      <c r="F369" s="9">
        <v>1090.5481457821286</v>
      </c>
      <c r="G369" s="9">
        <v>1090.5481457821286</v>
      </c>
      <c r="H369" s="18">
        <v>926.96592391480931</v>
      </c>
      <c r="I369" s="18">
        <v>0</v>
      </c>
      <c r="K369" s="18">
        <v>1</v>
      </c>
    </row>
    <row r="370" spans="1:11" x14ac:dyDescent="0.2">
      <c r="A370" s="8">
        <v>43389</v>
      </c>
      <c r="B370" s="9">
        <v>0</v>
      </c>
      <c r="C370" s="20" t="s">
        <v>41</v>
      </c>
      <c r="D370" s="20" t="s">
        <v>41</v>
      </c>
      <c r="E370" s="18">
        <v>175000</v>
      </c>
      <c r="F370" s="9">
        <v>1091.9525268939856</v>
      </c>
      <c r="G370" s="9">
        <v>1091.9525268939856</v>
      </c>
      <c r="H370" s="18">
        <v>928.15964785988774</v>
      </c>
      <c r="I370" s="18">
        <v>0.48080992850345883</v>
      </c>
      <c r="K370" s="18">
        <v>1</v>
      </c>
    </row>
    <row r="371" spans="1:11" x14ac:dyDescent="0.2">
      <c r="A371" s="8">
        <v>43389.041666666664</v>
      </c>
      <c r="B371" s="9">
        <v>0</v>
      </c>
      <c r="C371" s="20" t="s">
        <v>41</v>
      </c>
      <c r="D371" s="20" t="s">
        <v>41</v>
      </c>
      <c r="E371" s="18">
        <v>175000</v>
      </c>
      <c r="F371" s="9">
        <v>1095.374136099598</v>
      </c>
      <c r="G371" s="9">
        <v>1095.374136099598</v>
      </c>
      <c r="H371" s="18">
        <v>931.06801568465823</v>
      </c>
      <c r="I371" s="18">
        <v>0.48080992850345883</v>
      </c>
      <c r="K371" s="18">
        <v>1</v>
      </c>
    </row>
    <row r="372" spans="1:11" x14ac:dyDescent="0.2">
      <c r="A372" s="8">
        <v>43389.083333333336</v>
      </c>
      <c r="B372" s="9">
        <v>7.7338560123528746</v>
      </c>
      <c r="C372" s="20" t="s">
        <v>41</v>
      </c>
      <c r="D372" s="20" t="s">
        <v>41</v>
      </c>
      <c r="E372" s="18">
        <v>175000</v>
      </c>
      <c r="F372" s="9">
        <v>1116.0096042403516</v>
      </c>
      <c r="G372" s="9">
        <v>1116.0096042403516</v>
      </c>
      <c r="H372" s="18">
        <v>948.60816360429885</v>
      </c>
      <c r="I372" s="18">
        <v>0.48080992850345883</v>
      </c>
      <c r="K372" s="18">
        <v>1</v>
      </c>
    </row>
    <row r="373" spans="1:11" x14ac:dyDescent="0.2">
      <c r="A373" s="8">
        <v>43389.125</v>
      </c>
      <c r="B373" s="9">
        <v>24.949474540143807</v>
      </c>
      <c r="C373" s="20" t="s">
        <v>41</v>
      </c>
      <c r="D373" s="20" t="s">
        <v>41</v>
      </c>
      <c r="E373" s="18">
        <v>175000</v>
      </c>
      <c r="F373" s="9">
        <v>1111.2629255240865</v>
      </c>
      <c r="G373" s="9">
        <v>1111.2629255240865</v>
      </c>
      <c r="H373" s="18">
        <v>944.57348669547355</v>
      </c>
      <c r="I373" s="18">
        <v>0.43981747514376163</v>
      </c>
      <c r="K373" s="18">
        <v>1</v>
      </c>
    </row>
    <row r="374" spans="1:11" x14ac:dyDescent="0.2">
      <c r="A374" s="8">
        <v>43389.166666666664</v>
      </c>
      <c r="B374" s="9">
        <v>66.76710860969888</v>
      </c>
      <c r="C374" s="20" t="s">
        <v>41</v>
      </c>
      <c r="D374" s="20" t="s">
        <v>41</v>
      </c>
      <c r="E374" s="18">
        <v>175000</v>
      </c>
      <c r="F374" s="9">
        <v>1123.7909852650737</v>
      </c>
      <c r="G374" s="9">
        <v>1123.7909852650737</v>
      </c>
      <c r="H374" s="18">
        <v>955.22233747531266</v>
      </c>
      <c r="I374" s="18">
        <v>0.48080992850345883</v>
      </c>
      <c r="K374" s="18">
        <v>1</v>
      </c>
    </row>
    <row r="375" spans="1:11" x14ac:dyDescent="0.2">
      <c r="A375" s="8">
        <v>43389.208333333336</v>
      </c>
      <c r="B375" s="9">
        <v>81.614500430704311</v>
      </c>
      <c r="C375" s="20" t="s">
        <v>41</v>
      </c>
      <c r="D375" s="20" t="s">
        <v>41</v>
      </c>
      <c r="E375" s="18">
        <v>175000</v>
      </c>
      <c r="F375" s="9">
        <v>1136.4473003780568</v>
      </c>
      <c r="G375" s="9">
        <v>1136.4473003780568</v>
      </c>
      <c r="H375" s="18">
        <v>965.98020532134819</v>
      </c>
      <c r="I375" s="18">
        <v>0.43981747514376163</v>
      </c>
      <c r="K375" s="18">
        <v>1</v>
      </c>
    </row>
    <row r="376" spans="1:11" x14ac:dyDescent="0.2">
      <c r="A376" s="8">
        <v>43389.25</v>
      </c>
      <c r="B376" s="9">
        <v>82.841783986140186</v>
      </c>
      <c r="C376" s="20" t="s">
        <v>41</v>
      </c>
      <c r="D376" s="20" t="s">
        <v>41</v>
      </c>
      <c r="E376" s="18">
        <v>175000</v>
      </c>
      <c r="F376" s="9">
        <v>1152.0506845196978</v>
      </c>
      <c r="G376" s="9">
        <v>1152.0506845196978</v>
      </c>
      <c r="H376" s="18">
        <v>979.24308184174311</v>
      </c>
      <c r="I376" s="18">
        <v>0.48080992850345883</v>
      </c>
      <c r="K376" s="18">
        <v>1</v>
      </c>
    </row>
    <row r="377" spans="1:11" x14ac:dyDescent="0.2">
      <c r="A377" s="8">
        <v>43389.291666666664</v>
      </c>
      <c r="B377" s="9">
        <v>85.716871592232948</v>
      </c>
      <c r="C377" s="20" t="s">
        <v>41</v>
      </c>
      <c r="D377" s="20" t="s">
        <v>41</v>
      </c>
      <c r="E377" s="18">
        <v>175000</v>
      </c>
      <c r="F377" s="9">
        <v>1171.7328153895712</v>
      </c>
      <c r="G377" s="9">
        <v>1171.7328153895712</v>
      </c>
      <c r="H377" s="18">
        <v>995.97289308113545</v>
      </c>
      <c r="I377" s="18">
        <v>0.48080992850345883</v>
      </c>
      <c r="K377" s="18">
        <v>1</v>
      </c>
    </row>
    <row r="378" spans="1:11" x14ac:dyDescent="0.2">
      <c r="A378" s="8">
        <v>43389.333333333336</v>
      </c>
      <c r="B378" s="9">
        <v>128.95312484155781</v>
      </c>
      <c r="C378" s="20" t="s">
        <v>41</v>
      </c>
      <c r="D378" s="20" t="s">
        <v>41</v>
      </c>
      <c r="E378" s="18">
        <v>175000</v>
      </c>
      <c r="F378" s="9">
        <v>1179.4565603580579</v>
      </c>
      <c r="G378" s="9">
        <v>1179.4565603580579</v>
      </c>
      <c r="H378" s="18">
        <v>1002.5380763043491</v>
      </c>
      <c r="I378" s="18">
        <v>0.48080992850345883</v>
      </c>
      <c r="K378" s="18">
        <v>1</v>
      </c>
    </row>
    <row r="379" spans="1:11" x14ac:dyDescent="0.2">
      <c r="A379" s="8">
        <v>43389.375</v>
      </c>
      <c r="B379" s="9">
        <v>131.29675296315534</v>
      </c>
      <c r="C379" s="20" t="s">
        <v>41</v>
      </c>
      <c r="D379" s="20" t="s">
        <v>41</v>
      </c>
      <c r="E379" s="18">
        <v>175000</v>
      </c>
      <c r="F379" s="9">
        <v>1186.6101478634666</v>
      </c>
      <c r="G379" s="9">
        <v>1186.6101478634666</v>
      </c>
      <c r="H379" s="18">
        <v>1008.6186256839466</v>
      </c>
      <c r="I379" s="18">
        <v>0.48080992850345883</v>
      </c>
      <c r="K379" s="18">
        <v>1</v>
      </c>
    </row>
    <row r="380" spans="1:11" x14ac:dyDescent="0.2">
      <c r="A380" s="8">
        <v>43389.416666666664</v>
      </c>
      <c r="B380" s="9">
        <v>86.159007589580114</v>
      </c>
      <c r="C380" s="20" t="s">
        <v>41</v>
      </c>
      <c r="D380" s="20" t="s">
        <v>41</v>
      </c>
      <c r="E380" s="18">
        <v>175000</v>
      </c>
      <c r="F380" s="9">
        <v>1180.2362982078425</v>
      </c>
      <c r="G380" s="9">
        <v>1180.2362982078425</v>
      </c>
      <c r="H380" s="18">
        <v>1003.2008534766661</v>
      </c>
      <c r="I380" s="18">
        <v>0.48080992850345883</v>
      </c>
      <c r="K380" s="18">
        <v>1</v>
      </c>
    </row>
    <row r="381" spans="1:11" x14ac:dyDescent="0.2">
      <c r="A381" s="8">
        <v>43389.458333333336</v>
      </c>
      <c r="B381" s="9">
        <v>85.194648840619124</v>
      </c>
      <c r="C381" s="20" t="s">
        <v>41</v>
      </c>
      <c r="D381" s="20" t="s">
        <v>41</v>
      </c>
      <c r="E381" s="18">
        <v>175000</v>
      </c>
      <c r="F381" s="9">
        <v>1179.8207449778165</v>
      </c>
      <c r="G381" s="9">
        <v>1179.8207449778165</v>
      </c>
      <c r="H381" s="18">
        <v>1002.847633231144</v>
      </c>
      <c r="I381" s="18">
        <v>0.48080992850345883</v>
      </c>
      <c r="K381" s="18">
        <v>1</v>
      </c>
    </row>
    <row r="382" spans="1:11" x14ac:dyDescent="0.2">
      <c r="A382" s="8">
        <v>43389.5</v>
      </c>
      <c r="B382" s="9">
        <v>85.499023335936585</v>
      </c>
      <c r="C382" s="20" t="s">
        <v>41</v>
      </c>
      <c r="D382" s="20" t="s">
        <v>41</v>
      </c>
      <c r="E382" s="18">
        <v>175000</v>
      </c>
      <c r="F382" s="9">
        <v>1184.8047160429755</v>
      </c>
      <c r="G382" s="9">
        <v>1184.8047160429755</v>
      </c>
      <c r="H382" s="18">
        <v>1007.0840086365292</v>
      </c>
      <c r="I382" s="18">
        <v>0.43981747514376163</v>
      </c>
      <c r="K382" s="18">
        <v>1</v>
      </c>
    </row>
    <row r="383" spans="1:11" x14ac:dyDescent="0.2">
      <c r="A383" s="8">
        <v>43389.541666666664</v>
      </c>
      <c r="B383" s="9">
        <v>85.449290295484857</v>
      </c>
      <c r="C383" s="20" t="s">
        <v>41</v>
      </c>
      <c r="D383" s="20" t="s">
        <v>41</v>
      </c>
      <c r="E383" s="18">
        <v>175000</v>
      </c>
      <c r="F383" s="9">
        <v>1186.8886622533589</v>
      </c>
      <c r="G383" s="9">
        <v>1186.8886622533589</v>
      </c>
      <c r="H383" s="18">
        <v>1008.855362915355</v>
      </c>
      <c r="I383" s="18">
        <v>0.48080992850345883</v>
      </c>
      <c r="K383" s="18">
        <v>1</v>
      </c>
    </row>
    <row r="384" spans="1:11" x14ac:dyDescent="0.2">
      <c r="A384" s="8">
        <v>43389.583333333336</v>
      </c>
      <c r="B384" s="9">
        <v>87.983712072121946</v>
      </c>
      <c r="C384" s="20" t="s">
        <v>41</v>
      </c>
      <c r="D384" s="20" t="s">
        <v>41</v>
      </c>
      <c r="E384" s="18">
        <v>175000</v>
      </c>
      <c r="F384" s="9">
        <v>1191.5673572388746</v>
      </c>
      <c r="G384" s="9">
        <v>1191.5673572388746</v>
      </c>
      <c r="H384" s="18">
        <v>1012.8322536530434</v>
      </c>
      <c r="I384" s="18">
        <v>0.48080992850345883</v>
      </c>
      <c r="K384" s="18">
        <v>1</v>
      </c>
    </row>
    <row r="385" spans="1:11" x14ac:dyDescent="0.2">
      <c r="A385" s="8">
        <v>43389.625</v>
      </c>
      <c r="B385" s="9">
        <v>92.216311035739395</v>
      </c>
      <c r="C385" s="20" t="s">
        <v>41</v>
      </c>
      <c r="D385" s="20" t="s">
        <v>41</v>
      </c>
      <c r="E385" s="18">
        <v>175000</v>
      </c>
      <c r="F385" s="9">
        <v>1198.4274203941065</v>
      </c>
      <c r="G385" s="9">
        <v>1198.4274203941065</v>
      </c>
      <c r="H385" s="18">
        <v>1018.6633073349906</v>
      </c>
      <c r="I385" s="18">
        <v>0.48080992850345883</v>
      </c>
      <c r="K385" s="18">
        <v>1</v>
      </c>
    </row>
    <row r="386" spans="1:11" x14ac:dyDescent="0.2">
      <c r="A386" s="8">
        <v>43389.666666666664</v>
      </c>
      <c r="B386" s="9">
        <v>91.961218747983992</v>
      </c>
      <c r="C386" s="20" t="s">
        <v>41</v>
      </c>
      <c r="D386" s="20" t="s">
        <v>41</v>
      </c>
      <c r="E386" s="18">
        <v>175000</v>
      </c>
      <c r="F386" s="9">
        <v>1204.412504354349</v>
      </c>
      <c r="G386" s="9">
        <v>1204.412504354349</v>
      </c>
      <c r="H386" s="18">
        <v>1023.7506287011967</v>
      </c>
      <c r="I386" s="18">
        <v>0.48080992850345883</v>
      </c>
      <c r="K386" s="18">
        <v>1</v>
      </c>
    </row>
    <row r="387" spans="1:11" x14ac:dyDescent="0.2">
      <c r="A387" s="8">
        <v>43389.708333333336</v>
      </c>
      <c r="B387" s="9">
        <v>90.491104893087851</v>
      </c>
      <c r="C387" s="20" t="s">
        <v>41</v>
      </c>
      <c r="D387" s="20" t="s">
        <v>41</v>
      </c>
      <c r="E387" s="18">
        <v>175000</v>
      </c>
      <c r="F387" s="9">
        <v>1208.4066536962412</v>
      </c>
      <c r="G387" s="9">
        <v>1208.4066536962412</v>
      </c>
      <c r="H387" s="18">
        <v>1027.145655641805</v>
      </c>
      <c r="I387" s="18">
        <v>0.48080992850345883</v>
      </c>
      <c r="K387" s="18">
        <v>1</v>
      </c>
    </row>
    <row r="388" spans="1:11" x14ac:dyDescent="0.2">
      <c r="A388" s="8">
        <v>43389.75</v>
      </c>
      <c r="B388" s="9">
        <v>89.675538168508723</v>
      </c>
      <c r="C388" s="20" t="s">
        <v>41</v>
      </c>
      <c r="D388" s="20" t="s">
        <v>41</v>
      </c>
      <c r="E388" s="18">
        <v>175000</v>
      </c>
      <c r="F388" s="9">
        <v>1216.8707712839771</v>
      </c>
      <c r="G388" s="9">
        <v>1216.8707712839771</v>
      </c>
      <c r="H388" s="18">
        <v>1034.3401555913806</v>
      </c>
      <c r="I388" s="18">
        <v>0.48080992850345883</v>
      </c>
      <c r="K388" s="18">
        <v>1</v>
      </c>
    </row>
    <row r="389" spans="1:11" x14ac:dyDescent="0.2">
      <c r="A389" s="8">
        <v>43389.791666666664</v>
      </c>
      <c r="B389" s="9">
        <v>85.857838299053711</v>
      </c>
      <c r="C389" s="20" t="s">
        <v>41</v>
      </c>
      <c r="D389" s="20" t="s">
        <v>41</v>
      </c>
      <c r="E389" s="18">
        <v>175000</v>
      </c>
      <c r="F389" s="9">
        <v>1225.2006466299083</v>
      </c>
      <c r="G389" s="9">
        <v>1225.2006466299083</v>
      </c>
      <c r="H389" s="18">
        <v>1041.420549635422</v>
      </c>
      <c r="I389" s="18">
        <v>0.48080992850345883</v>
      </c>
      <c r="K389" s="18">
        <v>1</v>
      </c>
    </row>
    <row r="390" spans="1:11" x14ac:dyDescent="0.2">
      <c r="A390" s="8">
        <v>43389.833333333336</v>
      </c>
      <c r="B390" s="9">
        <v>84.00648929852882</v>
      </c>
      <c r="C390" s="20" t="s">
        <v>41</v>
      </c>
      <c r="D390" s="20" t="s">
        <v>41</v>
      </c>
      <c r="E390" s="18">
        <v>175000</v>
      </c>
      <c r="F390" s="9">
        <v>1229.4287470526351</v>
      </c>
      <c r="G390" s="9">
        <v>1229.4287470526351</v>
      </c>
      <c r="H390" s="18">
        <v>1045.0144349947398</v>
      </c>
      <c r="I390" s="18">
        <v>0.48080992850345883</v>
      </c>
      <c r="K390" s="18">
        <v>1</v>
      </c>
    </row>
    <row r="391" spans="1:11" x14ac:dyDescent="0.2">
      <c r="A391" s="8">
        <v>43389.875</v>
      </c>
      <c r="B391" s="9">
        <v>81.704391086303588</v>
      </c>
      <c r="C391" s="20" t="s">
        <v>41</v>
      </c>
      <c r="D391" s="20" t="s">
        <v>41</v>
      </c>
      <c r="E391" s="18">
        <v>175000</v>
      </c>
      <c r="F391" s="9">
        <v>1232.5424773373475</v>
      </c>
      <c r="G391" s="9">
        <v>1232.5424773373475</v>
      </c>
      <c r="H391" s="18">
        <v>1047.6611057367454</v>
      </c>
      <c r="I391" s="18">
        <v>0.48080992850345883</v>
      </c>
      <c r="K391" s="18">
        <v>1</v>
      </c>
    </row>
    <row r="392" spans="1:11" x14ac:dyDescent="0.2">
      <c r="A392" s="8">
        <v>43389.916666666664</v>
      </c>
      <c r="B392" s="9">
        <v>7.0670912345911345</v>
      </c>
      <c r="C392" s="20" t="s">
        <v>41</v>
      </c>
      <c r="D392" s="20" t="s">
        <v>41</v>
      </c>
      <c r="E392" s="18">
        <v>0</v>
      </c>
      <c r="F392" s="9">
        <v>1235.8098104882592</v>
      </c>
      <c r="G392" s="9">
        <v>1235.8098104882592</v>
      </c>
      <c r="H392" s="18">
        <v>1050.4383389150203</v>
      </c>
      <c r="I392" s="18">
        <v>0</v>
      </c>
      <c r="K392" s="18">
        <v>1</v>
      </c>
    </row>
    <row r="393" spans="1:11" x14ac:dyDescent="0.2">
      <c r="A393" s="8">
        <v>43389.958333333336</v>
      </c>
      <c r="B393" s="9">
        <v>0</v>
      </c>
      <c r="C393" s="20" t="s">
        <v>40</v>
      </c>
      <c r="D393" s="20" t="s">
        <v>41</v>
      </c>
      <c r="E393" s="18">
        <v>175000</v>
      </c>
      <c r="F393" s="9">
        <v>1235.5248207303275</v>
      </c>
      <c r="G393" s="9">
        <v>1235.5248207303275</v>
      </c>
      <c r="H393" s="18">
        <v>1050.1960976207783</v>
      </c>
      <c r="I393" s="18">
        <v>0.48080992850345883</v>
      </c>
      <c r="K393" s="18">
        <v>1</v>
      </c>
    </row>
    <row r="394" spans="1:11" x14ac:dyDescent="0.2">
      <c r="A394" s="8">
        <v>43390</v>
      </c>
      <c r="B394" s="9">
        <v>0</v>
      </c>
      <c r="C394" s="20" t="s">
        <v>40</v>
      </c>
      <c r="D394" s="20" t="s">
        <v>41</v>
      </c>
      <c r="E394" s="18">
        <v>175000</v>
      </c>
      <c r="F394" s="9">
        <v>1235.4203698161523</v>
      </c>
      <c r="G394" s="9">
        <v>1235.4203698161523</v>
      </c>
      <c r="H394" s="18">
        <v>1050.1073143437295</v>
      </c>
      <c r="I394" s="18">
        <v>0.48080992850345883</v>
      </c>
      <c r="K394" s="18">
        <v>1</v>
      </c>
    </row>
    <row r="395" spans="1:11" x14ac:dyDescent="0.2">
      <c r="A395" s="8">
        <v>43390.041666666664</v>
      </c>
      <c r="B395" s="9">
        <v>0</v>
      </c>
      <c r="C395" s="20" t="s">
        <v>40</v>
      </c>
      <c r="D395" s="20" t="s">
        <v>41</v>
      </c>
      <c r="E395" s="18">
        <v>175000</v>
      </c>
      <c r="F395" s="9">
        <v>1234.3254679222616</v>
      </c>
      <c r="G395" s="9">
        <v>1234.3254679222616</v>
      </c>
      <c r="H395" s="18">
        <v>1049.1766477339224</v>
      </c>
      <c r="I395" s="18">
        <v>0.48080992850345883</v>
      </c>
      <c r="K395" s="18">
        <v>1</v>
      </c>
    </row>
    <row r="396" spans="1:11" x14ac:dyDescent="0.2">
      <c r="A396" s="8">
        <v>43390.083333333336</v>
      </c>
      <c r="B396" s="9">
        <v>0</v>
      </c>
      <c r="C396" s="20" t="s">
        <v>40</v>
      </c>
      <c r="D396" s="20" t="s">
        <v>41</v>
      </c>
      <c r="E396" s="18">
        <v>175000</v>
      </c>
      <c r="F396" s="9">
        <v>1233.3850326763477</v>
      </c>
      <c r="G396" s="9">
        <v>1233.3850326763477</v>
      </c>
      <c r="H396" s="18">
        <v>1048.3772777748954</v>
      </c>
      <c r="I396" s="18">
        <v>0.48080992850345883</v>
      </c>
      <c r="K396" s="18">
        <v>1</v>
      </c>
    </row>
    <row r="397" spans="1:11" x14ac:dyDescent="0.2">
      <c r="A397" s="8">
        <v>43390.125</v>
      </c>
      <c r="B397" s="9">
        <v>9.8707219699321683E-3</v>
      </c>
      <c r="C397" s="20" t="s">
        <v>41</v>
      </c>
      <c r="D397" s="20" t="s">
        <v>41</v>
      </c>
      <c r="E397" s="18">
        <v>175000</v>
      </c>
      <c r="F397" s="9">
        <v>1234.2867974599642</v>
      </c>
      <c r="G397" s="9">
        <v>1234.2867974599642</v>
      </c>
      <c r="H397" s="18">
        <v>1049.1437778409695</v>
      </c>
      <c r="I397" s="18">
        <v>0.48080992850345883</v>
      </c>
      <c r="K397" s="18">
        <v>1</v>
      </c>
    </row>
    <row r="398" spans="1:11" x14ac:dyDescent="0.2">
      <c r="A398" s="8">
        <v>43390.166666666664</v>
      </c>
      <c r="B398" s="9">
        <v>54.707567293073403</v>
      </c>
      <c r="C398" s="20" t="s">
        <v>41</v>
      </c>
      <c r="D398" s="20" t="s">
        <v>41</v>
      </c>
      <c r="E398" s="18">
        <v>175000</v>
      </c>
      <c r="F398" s="9">
        <v>1236.0034132671112</v>
      </c>
      <c r="G398" s="9">
        <v>1236.0034132671112</v>
      </c>
      <c r="H398" s="18">
        <v>1050.6029012770446</v>
      </c>
      <c r="I398" s="18">
        <v>0.43981747514376163</v>
      </c>
      <c r="K398" s="18">
        <v>1</v>
      </c>
    </row>
    <row r="399" spans="1:11" x14ac:dyDescent="0.2">
      <c r="A399" s="8">
        <v>43390.208333333336</v>
      </c>
      <c r="B399" s="9">
        <v>81.005221845026597</v>
      </c>
      <c r="C399" s="20" t="s">
        <v>41</v>
      </c>
      <c r="D399" s="20" t="s">
        <v>41</v>
      </c>
      <c r="E399" s="18">
        <v>175000</v>
      </c>
      <c r="F399" s="9">
        <v>1238.7531560034972</v>
      </c>
      <c r="G399" s="9">
        <v>1238.7531560034972</v>
      </c>
      <c r="H399" s="18">
        <v>1052.9401826029725</v>
      </c>
      <c r="I399" s="18">
        <v>0.43981747514376163</v>
      </c>
      <c r="K399" s="18">
        <v>1</v>
      </c>
    </row>
    <row r="400" spans="1:11" x14ac:dyDescent="0.2">
      <c r="A400" s="8">
        <v>43390.25</v>
      </c>
      <c r="B400" s="9">
        <v>81.273248103717762</v>
      </c>
      <c r="C400" s="20" t="s">
        <v>41</v>
      </c>
      <c r="D400" s="20" t="s">
        <v>41</v>
      </c>
      <c r="E400" s="18">
        <v>175000</v>
      </c>
      <c r="F400" s="9">
        <v>1259.2724520063514</v>
      </c>
      <c r="G400" s="9">
        <v>1259.2724520063514</v>
      </c>
      <c r="H400" s="18">
        <v>1070.3815842053987</v>
      </c>
      <c r="I400" s="18">
        <v>0.48080992850345883</v>
      </c>
      <c r="K400" s="18">
        <v>1</v>
      </c>
    </row>
    <row r="401" spans="1:11" x14ac:dyDescent="0.2">
      <c r="A401" s="8">
        <v>43390.291666666664</v>
      </c>
      <c r="B401" s="9">
        <v>81.217330932617188</v>
      </c>
      <c r="C401" s="20" t="s">
        <v>41</v>
      </c>
      <c r="D401" s="20" t="s">
        <v>41</v>
      </c>
      <c r="E401" s="18">
        <v>175000</v>
      </c>
      <c r="F401" s="9">
        <v>1260.6124441747791</v>
      </c>
      <c r="G401" s="9">
        <v>1260.6124441747791</v>
      </c>
      <c r="H401" s="18">
        <v>1071.5205775485622</v>
      </c>
      <c r="I401" s="18">
        <v>0.48080992850345883</v>
      </c>
      <c r="K401" s="18">
        <v>1</v>
      </c>
    </row>
    <row r="402" spans="1:11" x14ac:dyDescent="0.2">
      <c r="A402" s="8">
        <v>43390.333333333336</v>
      </c>
      <c r="B402" s="9">
        <v>81.217330932617188</v>
      </c>
      <c r="C402" s="20" t="s">
        <v>41</v>
      </c>
      <c r="D402" s="20" t="s">
        <v>41</v>
      </c>
      <c r="E402" s="18">
        <v>175000</v>
      </c>
      <c r="F402" s="9">
        <v>1263.1659317396968</v>
      </c>
      <c r="G402" s="9">
        <v>1263.1659317396968</v>
      </c>
      <c r="H402" s="18">
        <v>1073.6910419787423</v>
      </c>
      <c r="I402" s="18">
        <v>0.48080992850345883</v>
      </c>
      <c r="K402" s="18">
        <v>1</v>
      </c>
    </row>
    <row r="403" spans="1:11" x14ac:dyDescent="0.2">
      <c r="A403" s="8">
        <v>43390.375</v>
      </c>
      <c r="B403" s="9">
        <v>81.3788686385505</v>
      </c>
      <c r="C403" s="20" t="s">
        <v>41</v>
      </c>
      <c r="D403" s="20" t="s">
        <v>41</v>
      </c>
      <c r="E403" s="18">
        <v>175000</v>
      </c>
      <c r="F403" s="9">
        <v>1265.5976285131471</v>
      </c>
      <c r="G403" s="9">
        <v>1265.5976285131471</v>
      </c>
      <c r="H403" s="18">
        <v>1075.7579842361749</v>
      </c>
      <c r="I403" s="18">
        <v>0.48080992850345883</v>
      </c>
      <c r="K403" s="18">
        <v>1</v>
      </c>
    </row>
    <row r="404" spans="1:11" x14ac:dyDescent="0.2">
      <c r="A404" s="8">
        <v>43390.416666666664</v>
      </c>
      <c r="B404" s="9">
        <v>81.861434936523438</v>
      </c>
      <c r="C404" s="20" t="s">
        <v>41</v>
      </c>
      <c r="D404" s="20" t="s">
        <v>41</v>
      </c>
      <c r="E404" s="18">
        <v>175000</v>
      </c>
      <c r="F404" s="9">
        <v>1267.8508250990428</v>
      </c>
      <c r="G404" s="9">
        <v>1267.8508250990428</v>
      </c>
      <c r="H404" s="18">
        <v>1077.6732013341864</v>
      </c>
      <c r="I404" s="18">
        <v>0.48080992850345883</v>
      </c>
      <c r="K404" s="18">
        <v>1</v>
      </c>
    </row>
    <row r="405" spans="1:11" x14ac:dyDescent="0.2">
      <c r="A405" s="8">
        <v>43390.458333333336</v>
      </c>
      <c r="B405" s="9">
        <v>82.690459154216583</v>
      </c>
      <c r="C405" s="20" t="s">
        <v>41</v>
      </c>
      <c r="D405" s="20" t="s">
        <v>41</v>
      </c>
      <c r="E405" s="18">
        <v>175000</v>
      </c>
      <c r="F405" s="9">
        <v>1263.6595630368886</v>
      </c>
      <c r="G405" s="9">
        <v>1263.6595630368886</v>
      </c>
      <c r="H405" s="18">
        <v>1074.1106285813553</v>
      </c>
      <c r="I405" s="18">
        <v>0.48080992850345883</v>
      </c>
      <c r="K405" s="18">
        <v>1</v>
      </c>
    </row>
    <row r="406" spans="1:11" x14ac:dyDescent="0.2">
      <c r="A406" s="8">
        <v>43390.5</v>
      </c>
      <c r="B406" s="9">
        <v>83.629753298602168</v>
      </c>
      <c r="C406" s="20" t="s">
        <v>41</v>
      </c>
      <c r="D406" s="20" t="s">
        <v>41</v>
      </c>
      <c r="E406" s="18">
        <v>175000</v>
      </c>
      <c r="F406" s="9">
        <v>1256.0568278779151</v>
      </c>
      <c r="G406" s="9">
        <v>1256.0568278779151</v>
      </c>
      <c r="H406" s="18">
        <v>1067.6483036962279</v>
      </c>
      <c r="I406" s="18">
        <v>0.48080992850345883</v>
      </c>
      <c r="K406" s="18">
        <v>1</v>
      </c>
    </row>
    <row r="407" spans="1:11" x14ac:dyDescent="0.2">
      <c r="A407" s="8">
        <v>43390.541666666664</v>
      </c>
      <c r="B407" s="9">
        <v>84.307987715087108</v>
      </c>
      <c r="C407" s="20" t="s">
        <v>41</v>
      </c>
      <c r="D407" s="20" t="s">
        <v>41</v>
      </c>
      <c r="E407" s="18">
        <v>175000</v>
      </c>
      <c r="F407" s="9">
        <v>1250.7842352869518</v>
      </c>
      <c r="G407" s="9">
        <v>1250.7842352869518</v>
      </c>
      <c r="H407" s="18">
        <v>1063.1665999939089</v>
      </c>
      <c r="I407" s="18">
        <v>0.43981747514376163</v>
      </c>
      <c r="K407" s="18">
        <v>1</v>
      </c>
    </row>
    <row r="408" spans="1:11" x14ac:dyDescent="0.2">
      <c r="A408" s="8">
        <v>43390.583333333336</v>
      </c>
      <c r="B408" s="9">
        <v>84.615776062011719</v>
      </c>
      <c r="C408" s="20" t="s">
        <v>41</v>
      </c>
      <c r="D408" s="20" t="s">
        <v>41</v>
      </c>
      <c r="E408" s="18">
        <v>175000</v>
      </c>
      <c r="F408" s="9">
        <v>1246.9790259148376</v>
      </c>
      <c r="G408" s="9">
        <v>1246.9790259148376</v>
      </c>
      <c r="H408" s="18">
        <v>1059.9321720276118</v>
      </c>
      <c r="I408" s="18">
        <v>0.48080992850345883</v>
      </c>
      <c r="K408" s="18">
        <v>1</v>
      </c>
    </row>
    <row r="409" spans="1:11" x14ac:dyDescent="0.2">
      <c r="A409" s="8">
        <v>43390.625</v>
      </c>
      <c r="B409" s="9">
        <v>84.829510719682148</v>
      </c>
      <c r="C409" s="20" t="s">
        <v>41</v>
      </c>
      <c r="D409" s="20" t="s">
        <v>41</v>
      </c>
      <c r="E409" s="18">
        <v>175000</v>
      </c>
      <c r="F409" s="9">
        <v>1239.9943349949804</v>
      </c>
      <c r="G409" s="9">
        <v>1239.9943349949804</v>
      </c>
      <c r="H409" s="18">
        <v>1053.9951847457332</v>
      </c>
      <c r="I409" s="18">
        <v>0.48080992850345883</v>
      </c>
      <c r="K409" s="18">
        <v>1</v>
      </c>
    </row>
    <row r="410" spans="1:11" x14ac:dyDescent="0.2">
      <c r="A410" s="8">
        <v>43390.666666666664</v>
      </c>
      <c r="B410" s="9">
        <v>84.783947294022298</v>
      </c>
      <c r="C410" s="20" t="s">
        <v>41</v>
      </c>
      <c r="D410" s="20" t="s">
        <v>41</v>
      </c>
      <c r="E410" s="18">
        <v>175000</v>
      </c>
      <c r="F410" s="9">
        <v>1236.3387201345531</v>
      </c>
      <c r="G410" s="9">
        <v>1236.3387201345531</v>
      </c>
      <c r="H410" s="18">
        <v>1050.88791211437</v>
      </c>
      <c r="I410" s="18">
        <v>0.48080992850345883</v>
      </c>
      <c r="K410" s="18">
        <v>1</v>
      </c>
    </row>
    <row r="411" spans="1:11" x14ac:dyDescent="0.2">
      <c r="A411" s="8">
        <v>43390.708333333336</v>
      </c>
      <c r="B411" s="9">
        <v>84.898343998063027</v>
      </c>
      <c r="C411" s="20" t="s">
        <v>41</v>
      </c>
      <c r="D411" s="20" t="s">
        <v>41</v>
      </c>
      <c r="E411" s="18">
        <v>175000</v>
      </c>
      <c r="F411" s="9">
        <v>1232.5818834988881</v>
      </c>
      <c r="G411" s="9">
        <v>1232.5818834988881</v>
      </c>
      <c r="H411" s="18">
        <v>1047.694600974055</v>
      </c>
      <c r="I411" s="18">
        <v>0.48080992850345883</v>
      </c>
      <c r="K411" s="18">
        <v>1</v>
      </c>
    </row>
    <row r="412" spans="1:11" x14ac:dyDescent="0.2">
      <c r="A412" s="8">
        <v>43390.75</v>
      </c>
      <c r="B412" s="9">
        <v>83.936536260503544</v>
      </c>
      <c r="C412" s="20" t="s">
        <v>41</v>
      </c>
      <c r="D412" s="20" t="s">
        <v>41</v>
      </c>
      <c r="E412" s="18">
        <v>175000</v>
      </c>
      <c r="F412" s="9">
        <v>1230.1329706582924</v>
      </c>
      <c r="G412" s="9">
        <v>1230.1329706582924</v>
      </c>
      <c r="H412" s="18">
        <v>1045.6130250595486</v>
      </c>
      <c r="I412" s="18">
        <v>0.48080992850345883</v>
      </c>
      <c r="K412" s="18">
        <v>1</v>
      </c>
    </row>
    <row r="413" spans="1:11" x14ac:dyDescent="0.2">
      <c r="A413" s="8">
        <v>43390.791666666664</v>
      </c>
      <c r="B413" s="9">
        <v>83.584229196460441</v>
      </c>
      <c r="C413" s="20" t="s">
        <v>41</v>
      </c>
      <c r="D413" s="20" t="s">
        <v>41</v>
      </c>
      <c r="E413" s="18">
        <v>175000</v>
      </c>
      <c r="F413" s="9">
        <v>1228.4642147039285</v>
      </c>
      <c r="G413" s="9">
        <v>1228.4642147039285</v>
      </c>
      <c r="H413" s="18">
        <v>1044.1945824983393</v>
      </c>
      <c r="I413" s="18">
        <v>0.48080992850345883</v>
      </c>
      <c r="K413" s="18">
        <v>1</v>
      </c>
    </row>
    <row r="414" spans="1:11" x14ac:dyDescent="0.2">
      <c r="A414" s="8">
        <v>43390.833333333336</v>
      </c>
      <c r="B414" s="9">
        <v>82.826757722219213</v>
      </c>
      <c r="C414" s="20" t="s">
        <v>41</v>
      </c>
      <c r="D414" s="20" t="s">
        <v>41</v>
      </c>
      <c r="E414" s="18">
        <v>175000</v>
      </c>
      <c r="F414" s="9">
        <v>1223.7787246419944</v>
      </c>
      <c r="G414" s="9">
        <v>1223.7787246419944</v>
      </c>
      <c r="H414" s="18">
        <v>1040.2119159456952</v>
      </c>
      <c r="I414" s="18">
        <v>0.43981747514376163</v>
      </c>
      <c r="K414" s="18">
        <v>1</v>
      </c>
    </row>
    <row r="415" spans="1:11" x14ac:dyDescent="0.2">
      <c r="A415" s="8">
        <v>43390.875</v>
      </c>
      <c r="B415" s="9">
        <v>82.55920206393435</v>
      </c>
      <c r="C415" s="20" t="s">
        <v>41</v>
      </c>
      <c r="D415" s="20" t="s">
        <v>41</v>
      </c>
      <c r="E415" s="18">
        <v>175000</v>
      </c>
      <c r="F415" s="9">
        <v>1219.5417802265897</v>
      </c>
      <c r="G415" s="9">
        <v>1219.5417802265897</v>
      </c>
      <c r="H415" s="18">
        <v>1036.6105131926013</v>
      </c>
      <c r="I415" s="18">
        <v>0.43981747514376163</v>
      </c>
      <c r="K415" s="18">
        <v>1</v>
      </c>
    </row>
    <row r="416" spans="1:11" x14ac:dyDescent="0.2">
      <c r="A416" s="8">
        <v>43390.916666666664</v>
      </c>
      <c r="B416" s="9">
        <v>82.234115600585938</v>
      </c>
      <c r="C416" s="20" t="s">
        <v>41</v>
      </c>
      <c r="D416" s="20" t="s">
        <v>41</v>
      </c>
      <c r="E416" s="18">
        <v>175000</v>
      </c>
      <c r="F416" s="9">
        <v>1214.8847725252031</v>
      </c>
      <c r="G416" s="9">
        <v>1214.8847725252031</v>
      </c>
      <c r="H416" s="18">
        <v>1032.6520566464226</v>
      </c>
      <c r="I416" s="18">
        <v>0.48080992850345883</v>
      </c>
      <c r="K416" s="18">
        <v>1</v>
      </c>
    </row>
    <row r="417" spans="1:11" x14ac:dyDescent="0.2">
      <c r="A417" s="8">
        <v>43390.958333333336</v>
      </c>
      <c r="B417" s="9">
        <v>82.388032068853207</v>
      </c>
      <c r="C417" s="20" t="s">
        <v>41</v>
      </c>
      <c r="D417" s="20" t="s">
        <v>41</v>
      </c>
      <c r="E417" s="18">
        <v>175000</v>
      </c>
      <c r="F417" s="9">
        <v>1213.6831253154146</v>
      </c>
      <c r="G417" s="9">
        <v>1213.6831253154146</v>
      </c>
      <c r="H417" s="18">
        <v>1031.6306565181023</v>
      </c>
      <c r="I417" s="18">
        <v>0.43981747514376163</v>
      </c>
      <c r="K417" s="18">
        <v>1</v>
      </c>
    </row>
    <row r="418" spans="1:11" x14ac:dyDescent="0.2">
      <c r="A418" s="8">
        <v>43391</v>
      </c>
      <c r="B418" s="9">
        <v>81.527450561523438</v>
      </c>
      <c r="C418" s="20" t="s">
        <v>41</v>
      </c>
      <c r="D418" s="20" t="s">
        <v>41</v>
      </c>
      <c r="E418" s="18">
        <v>175000</v>
      </c>
      <c r="F418" s="9">
        <v>1216.7157453485527</v>
      </c>
      <c r="G418" s="9">
        <v>1216.7157453485527</v>
      </c>
      <c r="H418" s="18">
        <v>1034.2083835462697</v>
      </c>
      <c r="I418" s="18">
        <v>0.48080992850345883</v>
      </c>
      <c r="K418" s="18">
        <v>1</v>
      </c>
    </row>
    <row r="419" spans="1:11" x14ac:dyDescent="0.2">
      <c r="A419" s="8">
        <v>43391.041666666664</v>
      </c>
      <c r="B419" s="9">
        <v>81.527450561523438</v>
      </c>
      <c r="C419" s="20" t="s">
        <v>41</v>
      </c>
      <c r="D419" s="20" t="s">
        <v>41</v>
      </c>
      <c r="E419" s="18">
        <v>175000</v>
      </c>
      <c r="F419" s="9">
        <v>1214.4100774358419</v>
      </c>
      <c r="G419" s="9">
        <v>1214.4100774358419</v>
      </c>
      <c r="H419" s="18">
        <v>1032.2485658204655</v>
      </c>
      <c r="I419" s="18">
        <v>0.48080992850345883</v>
      </c>
      <c r="K419" s="18">
        <v>1</v>
      </c>
    </row>
    <row r="420" spans="1:11" x14ac:dyDescent="0.2">
      <c r="A420" s="8">
        <v>43391.083333333336</v>
      </c>
      <c r="B420" s="9">
        <v>81.527450561523438</v>
      </c>
      <c r="C420" s="20" t="s">
        <v>41</v>
      </c>
      <c r="D420" s="20" t="s">
        <v>41</v>
      </c>
      <c r="E420" s="18">
        <v>175000</v>
      </c>
      <c r="F420" s="9">
        <v>1211.1794623238418</v>
      </c>
      <c r="G420" s="9">
        <v>1211.1794623238418</v>
      </c>
      <c r="H420" s="18">
        <v>1029.5025429752654</v>
      </c>
      <c r="I420" s="18">
        <v>0.43981747514376163</v>
      </c>
      <c r="K420" s="18">
        <v>1</v>
      </c>
    </row>
    <row r="421" spans="1:11" x14ac:dyDescent="0.2">
      <c r="A421" s="8">
        <v>43391.125</v>
      </c>
      <c r="B421" s="9">
        <v>81.527450561523438</v>
      </c>
      <c r="C421" s="20" t="s">
        <v>41</v>
      </c>
      <c r="D421" s="20" t="s">
        <v>41</v>
      </c>
      <c r="E421" s="18">
        <v>175000</v>
      </c>
      <c r="F421" s="9">
        <v>1205.5049287525487</v>
      </c>
      <c r="G421" s="9">
        <v>1205.5049287525487</v>
      </c>
      <c r="H421" s="18">
        <v>1024.6791894396663</v>
      </c>
      <c r="I421" s="18">
        <v>0.48080992850345883</v>
      </c>
      <c r="K421" s="18">
        <v>1</v>
      </c>
    </row>
    <row r="422" spans="1:11" x14ac:dyDescent="0.2">
      <c r="A422" s="8">
        <v>43391.166666666664</v>
      </c>
      <c r="B422" s="9">
        <v>81.527450561523438</v>
      </c>
      <c r="C422" s="20" t="s">
        <v>41</v>
      </c>
      <c r="D422" s="20" t="s">
        <v>41</v>
      </c>
      <c r="E422" s="18">
        <v>175000</v>
      </c>
      <c r="F422" s="9">
        <v>1200.7435028656737</v>
      </c>
      <c r="G422" s="9">
        <v>1200.7435028656737</v>
      </c>
      <c r="H422" s="18">
        <v>1020.6319774358226</v>
      </c>
      <c r="I422" s="18">
        <v>0.48080992850345883</v>
      </c>
      <c r="K422" s="18">
        <v>1</v>
      </c>
    </row>
    <row r="423" spans="1:11" x14ac:dyDescent="0.2">
      <c r="A423" s="8">
        <v>43391.208333333336</v>
      </c>
      <c r="B423" s="9">
        <v>81.527450561523438</v>
      </c>
      <c r="C423" s="20" t="s">
        <v>41</v>
      </c>
      <c r="D423" s="20" t="s">
        <v>41</v>
      </c>
      <c r="E423" s="18">
        <v>175000</v>
      </c>
      <c r="F423" s="9">
        <v>1200.2081001390584</v>
      </c>
      <c r="G423" s="9">
        <v>1200.2081001390584</v>
      </c>
      <c r="H423" s="18">
        <v>1020.1768851181996</v>
      </c>
      <c r="I423" s="18">
        <v>0.48080992850345883</v>
      </c>
      <c r="K423" s="18">
        <v>1</v>
      </c>
    </row>
    <row r="424" spans="1:11" x14ac:dyDescent="0.2">
      <c r="A424" s="8">
        <v>43391.25</v>
      </c>
      <c r="B424" s="9">
        <v>81.527450561523438</v>
      </c>
      <c r="C424" s="20" t="s">
        <v>41</v>
      </c>
      <c r="D424" s="20" t="s">
        <v>41</v>
      </c>
      <c r="E424" s="18">
        <v>175000</v>
      </c>
      <c r="F424" s="9">
        <v>1197.5331967729062</v>
      </c>
      <c r="G424" s="9">
        <v>1197.5331967729062</v>
      </c>
      <c r="H424" s="18">
        <v>1017.9032172569703</v>
      </c>
      <c r="I424" s="18">
        <v>0.48080992850345883</v>
      </c>
      <c r="K424" s="18">
        <v>1</v>
      </c>
    </row>
    <row r="425" spans="1:11" x14ac:dyDescent="0.2">
      <c r="A425" s="8">
        <v>43391.291666666664</v>
      </c>
      <c r="B425" s="9">
        <v>81.353637860144175</v>
      </c>
      <c r="C425" s="20" t="s">
        <v>41</v>
      </c>
      <c r="D425" s="20" t="s">
        <v>41</v>
      </c>
      <c r="E425" s="18">
        <v>175000</v>
      </c>
      <c r="F425" s="9">
        <v>1202.8210127647817</v>
      </c>
      <c r="G425" s="9">
        <v>1202.8210127647817</v>
      </c>
      <c r="H425" s="18">
        <v>1022.3978608500644</v>
      </c>
      <c r="I425" s="18">
        <v>0.48080992850345883</v>
      </c>
      <c r="K425" s="18">
        <v>1</v>
      </c>
    </row>
    <row r="426" spans="1:11" x14ac:dyDescent="0.2">
      <c r="A426" s="8">
        <v>43391.333333333336</v>
      </c>
      <c r="B426" s="9">
        <v>80.897201538085938</v>
      </c>
      <c r="C426" s="20" t="s">
        <v>41</v>
      </c>
      <c r="D426" s="20" t="s">
        <v>41</v>
      </c>
      <c r="E426" s="18">
        <v>175000</v>
      </c>
      <c r="F426" s="9">
        <v>1200.754185565437</v>
      </c>
      <c r="G426" s="9">
        <v>1200.754185565437</v>
      </c>
      <c r="H426" s="18">
        <v>1020.6410577306214</v>
      </c>
      <c r="I426" s="18">
        <v>0.48080992850345883</v>
      </c>
      <c r="K426" s="18">
        <v>1</v>
      </c>
    </row>
    <row r="427" spans="1:11" x14ac:dyDescent="0.2">
      <c r="A427" s="8">
        <v>43391.375</v>
      </c>
      <c r="B427" s="9">
        <v>80.897201538085938</v>
      </c>
      <c r="C427" s="20" t="s">
        <v>41</v>
      </c>
      <c r="D427" s="20" t="s">
        <v>41</v>
      </c>
      <c r="E427" s="18">
        <v>175000</v>
      </c>
      <c r="F427" s="9">
        <v>1196.3926057364947</v>
      </c>
      <c r="G427" s="9">
        <v>1196.3926057364947</v>
      </c>
      <c r="H427" s="18">
        <v>1016.9337148760205</v>
      </c>
      <c r="I427" s="18">
        <v>0.48080992850345883</v>
      </c>
      <c r="K427" s="18">
        <v>1</v>
      </c>
    </row>
    <row r="428" spans="1:11" x14ac:dyDescent="0.2">
      <c r="A428" s="8">
        <v>43391.416666666664</v>
      </c>
      <c r="B428" s="9">
        <v>81.046007851077661</v>
      </c>
      <c r="C428" s="20" t="s">
        <v>41</v>
      </c>
      <c r="D428" s="20" t="s">
        <v>41</v>
      </c>
      <c r="E428" s="18">
        <v>175000</v>
      </c>
      <c r="F428" s="9">
        <v>1105.2144374045035</v>
      </c>
      <c r="G428" s="9">
        <v>1105.2144374045035</v>
      </c>
      <c r="H428" s="18">
        <v>939.43227179382802</v>
      </c>
      <c r="I428" s="18">
        <v>0.48080992850345883</v>
      </c>
      <c r="K428" s="18">
        <v>1</v>
      </c>
    </row>
    <row r="429" spans="1:11" x14ac:dyDescent="0.2">
      <c r="A429" s="8">
        <v>43391.458333333336</v>
      </c>
      <c r="B429" s="9">
        <v>80.983355716215058</v>
      </c>
      <c r="C429" s="20" t="s">
        <v>41</v>
      </c>
      <c r="D429" s="20" t="s">
        <v>41</v>
      </c>
      <c r="E429" s="18">
        <v>175000</v>
      </c>
      <c r="F429" s="9">
        <v>1096.0599047093781</v>
      </c>
      <c r="G429" s="9">
        <v>1096.0599047093781</v>
      </c>
      <c r="H429" s="18">
        <v>931.65091900297136</v>
      </c>
      <c r="I429" s="18">
        <v>0.48080992850345883</v>
      </c>
      <c r="K429" s="18">
        <v>1</v>
      </c>
    </row>
    <row r="430" spans="1:11" x14ac:dyDescent="0.2">
      <c r="A430" s="8">
        <v>43391.5</v>
      </c>
      <c r="B430" s="9">
        <v>81.127581576734755</v>
      </c>
      <c r="C430" s="20" t="s">
        <v>41</v>
      </c>
      <c r="D430" s="20" t="s">
        <v>41</v>
      </c>
      <c r="E430" s="18">
        <v>175000</v>
      </c>
      <c r="F430" s="9">
        <v>1086.3260259377748</v>
      </c>
      <c r="G430" s="9">
        <v>1086.3260259377748</v>
      </c>
      <c r="H430" s="18">
        <v>923.37712204710863</v>
      </c>
      <c r="I430" s="18">
        <v>0.43981747514376163</v>
      </c>
      <c r="K430" s="18">
        <v>1</v>
      </c>
    </row>
    <row r="431" spans="1:11" x14ac:dyDescent="0.2">
      <c r="A431" s="8">
        <v>43391.541666666664</v>
      </c>
      <c r="B431" s="9">
        <v>81.467891350741141</v>
      </c>
      <c r="C431" s="20" t="s">
        <v>41</v>
      </c>
      <c r="D431" s="20" t="s">
        <v>41</v>
      </c>
      <c r="E431" s="18">
        <v>175000</v>
      </c>
      <c r="F431" s="9">
        <v>1079.5870413971195</v>
      </c>
      <c r="G431" s="9">
        <v>1079.5870413971195</v>
      </c>
      <c r="H431" s="18">
        <v>917.64898518755149</v>
      </c>
      <c r="I431" s="18">
        <v>0.48080992850345883</v>
      </c>
      <c r="K431" s="18">
        <v>1</v>
      </c>
    </row>
    <row r="432" spans="1:11" x14ac:dyDescent="0.2">
      <c r="A432" s="8">
        <v>43391.583333333336</v>
      </c>
      <c r="B432" s="9">
        <v>81.527580261230469</v>
      </c>
      <c r="C432" s="20" t="s">
        <v>41</v>
      </c>
      <c r="D432" s="20" t="s">
        <v>41</v>
      </c>
      <c r="E432" s="18">
        <v>175000</v>
      </c>
      <c r="F432" s="9">
        <v>1077.4874870990361</v>
      </c>
      <c r="G432" s="9">
        <v>1077.4874870990361</v>
      </c>
      <c r="H432" s="18">
        <v>915.86436403418065</v>
      </c>
      <c r="I432" s="18">
        <v>0.48080992850345883</v>
      </c>
      <c r="K432" s="18">
        <v>1</v>
      </c>
    </row>
    <row r="433" spans="1:11" x14ac:dyDescent="0.2">
      <c r="A433" s="8">
        <v>43391.625</v>
      </c>
      <c r="B433" s="9">
        <v>81.978372691165944</v>
      </c>
      <c r="C433" s="20" t="s">
        <v>41</v>
      </c>
      <c r="D433" s="20" t="s">
        <v>41</v>
      </c>
      <c r="E433" s="18">
        <v>175000</v>
      </c>
      <c r="F433" s="9">
        <v>1077.7308125542206</v>
      </c>
      <c r="G433" s="9">
        <v>1077.7308125542206</v>
      </c>
      <c r="H433" s="18">
        <v>916.07119067108749</v>
      </c>
      <c r="I433" s="18">
        <v>0.43981747514376163</v>
      </c>
      <c r="K433" s="18">
        <v>1</v>
      </c>
    </row>
    <row r="434" spans="1:11" x14ac:dyDescent="0.2">
      <c r="A434" s="8">
        <v>43391.666666666664</v>
      </c>
      <c r="B434" s="9">
        <v>82.744499697360766</v>
      </c>
      <c r="C434" s="20" t="s">
        <v>41</v>
      </c>
      <c r="D434" s="20" t="s">
        <v>41</v>
      </c>
      <c r="E434" s="18">
        <v>175000</v>
      </c>
      <c r="F434" s="9">
        <v>1074.4668865805838</v>
      </c>
      <c r="G434" s="9">
        <v>1074.4668865805838</v>
      </c>
      <c r="H434" s="18">
        <v>913.29685359349628</v>
      </c>
      <c r="I434" s="18">
        <v>0.48080992850345883</v>
      </c>
      <c r="K434" s="18">
        <v>1</v>
      </c>
    </row>
    <row r="435" spans="1:11" x14ac:dyDescent="0.2">
      <c r="A435" s="8">
        <v>43391.708333333336</v>
      </c>
      <c r="B435" s="9">
        <v>82.53074731934521</v>
      </c>
      <c r="C435" s="20" t="s">
        <v>41</v>
      </c>
      <c r="D435" s="20" t="s">
        <v>41</v>
      </c>
      <c r="E435" s="18">
        <v>175000</v>
      </c>
      <c r="F435" s="9">
        <v>1076.949205034462</v>
      </c>
      <c r="G435" s="9">
        <v>1076.949205034462</v>
      </c>
      <c r="H435" s="18">
        <v>915.40682427929266</v>
      </c>
      <c r="I435" s="18">
        <v>0.48080992850345883</v>
      </c>
      <c r="K435" s="18">
        <v>1</v>
      </c>
    </row>
    <row r="436" spans="1:11" x14ac:dyDescent="0.2">
      <c r="A436" s="8">
        <v>43391.75</v>
      </c>
      <c r="B436" s="9">
        <v>82.492290083133199</v>
      </c>
      <c r="C436" s="20" t="s">
        <v>41</v>
      </c>
      <c r="D436" s="20" t="s">
        <v>41</v>
      </c>
      <c r="E436" s="18">
        <v>175000</v>
      </c>
      <c r="F436" s="9">
        <v>1081.4061674204288</v>
      </c>
      <c r="G436" s="9">
        <v>1081.4061674204288</v>
      </c>
      <c r="H436" s="18">
        <v>919.19524230736442</v>
      </c>
      <c r="I436" s="18">
        <v>0.43981747514376163</v>
      </c>
      <c r="K436" s="18">
        <v>1</v>
      </c>
    </row>
    <row r="437" spans="1:11" x14ac:dyDescent="0.2">
      <c r="A437" s="8">
        <v>43391.791666666664</v>
      </c>
      <c r="B437" s="9">
        <v>82.293176417519575</v>
      </c>
      <c r="C437" s="20" t="s">
        <v>41</v>
      </c>
      <c r="D437" s="20" t="s">
        <v>41</v>
      </c>
      <c r="E437" s="18">
        <v>175000</v>
      </c>
      <c r="F437" s="9">
        <v>1084.299699377174</v>
      </c>
      <c r="G437" s="9">
        <v>1084.299699377174</v>
      </c>
      <c r="H437" s="18">
        <v>921.65474447059785</v>
      </c>
      <c r="I437" s="18">
        <v>0.48080992850345883</v>
      </c>
      <c r="K437" s="18">
        <v>1</v>
      </c>
    </row>
    <row r="438" spans="1:11" x14ac:dyDescent="0.2">
      <c r="A438" s="8">
        <v>43391.833333333336</v>
      </c>
      <c r="B438" s="9">
        <v>81.992668151855469</v>
      </c>
      <c r="C438" s="20" t="s">
        <v>41</v>
      </c>
      <c r="D438" s="20" t="s">
        <v>41</v>
      </c>
      <c r="E438" s="18">
        <v>175000</v>
      </c>
      <c r="F438" s="9">
        <v>1089.3438970095199</v>
      </c>
      <c r="G438" s="9">
        <v>1089.3438970095199</v>
      </c>
      <c r="H438" s="18">
        <v>925.94231245809192</v>
      </c>
      <c r="I438" s="18">
        <v>0.48080992850345883</v>
      </c>
      <c r="K438" s="18">
        <v>1</v>
      </c>
    </row>
    <row r="439" spans="1:11" x14ac:dyDescent="0.2">
      <c r="A439" s="8">
        <v>43391.875</v>
      </c>
      <c r="B439" s="9">
        <v>81.992668151855469</v>
      </c>
      <c r="C439" s="20" t="s">
        <v>41</v>
      </c>
      <c r="D439" s="20" t="s">
        <v>41</v>
      </c>
      <c r="E439" s="18">
        <v>175000</v>
      </c>
      <c r="F439" s="9">
        <v>1096.4269457683231</v>
      </c>
      <c r="G439" s="9">
        <v>1096.4269457683231</v>
      </c>
      <c r="H439" s="18">
        <v>931.96290390307456</v>
      </c>
      <c r="I439" s="18">
        <v>0.43981747514376163</v>
      </c>
      <c r="K439" s="18">
        <v>1</v>
      </c>
    </row>
    <row r="440" spans="1:11" x14ac:dyDescent="0.2">
      <c r="A440" s="8">
        <v>43391.916666666664</v>
      </c>
      <c r="B440" s="9">
        <v>79.889923676917732</v>
      </c>
      <c r="C440" s="20" t="s">
        <v>41</v>
      </c>
      <c r="D440" s="20" t="s">
        <v>41</v>
      </c>
      <c r="E440" s="18">
        <v>175000</v>
      </c>
      <c r="F440" s="9">
        <v>1124.5081056591046</v>
      </c>
      <c r="G440" s="9">
        <v>1124.5081056591046</v>
      </c>
      <c r="H440" s="18">
        <v>955.83188981023886</v>
      </c>
      <c r="I440" s="18">
        <v>0.48080992850345883</v>
      </c>
      <c r="K440" s="18">
        <v>1</v>
      </c>
    </row>
    <row r="441" spans="1:11" x14ac:dyDescent="0.2">
      <c r="A441" s="8">
        <v>43391.958333333336</v>
      </c>
      <c r="B441" s="9">
        <v>5.6599305803572424</v>
      </c>
      <c r="C441" s="20" t="s">
        <v>41</v>
      </c>
      <c r="D441" s="20" t="s">
        <v>41</v>
      </c>
      <c r="E441" s="18">
        <v>175000</v>
      </c>
      <c r="F441" s="9">
        <v>1144.4488341472268</v>
      </c>
      <c r="G441" s="9">
        <v>1144.4488341472268</v>
      </c>
      <c r="H441" s="18">
        <v>972.78150902514267</v>
      </c>
      <c r="I441" s="18">
        <v>0.48080992850345883</v>
      </c>
      <c r="K441" s="18">
        <v>1</v>
      </c>
    </row>
    <row r="442" spans="1:11" x14ac:dyDescent="0.2">
      <c r="A442" s="8">
        <v>43392</v>
      </c>
      <c r="B442" s="9">
        <v>0</v>
      </c>
      <c r="C442" s="20" t="s">
        <v>40</v>
      </c>
      <c r="D442" s="20" t="s">
        <v>40</v>
      </c>
      <c r="E442" s="18">
        <v>175000</v>
      </c>
      <c r="F442" s="9">
        <v>1142.7387242220871</v>
      </c>
      <c r="G442" s="9">
        <v>1142.7387242220871</v>
      </c>
      <c r="H442" s="18">
        <v>971.32791558877398</v>
      </c>
      <c r="I442" s="18">
        <v>0.48080992850345883</v>
      </c>
      <c r="K442" s="18">
        <v>1</v>
      </c>
    </row>
    <row r="443" spans="1:11" x14ac:dyDescent="0.2">
      <c r="A443" s="8">
        <v>43392.041666666664</v>
      </c>
      <c r="B443" s="9">
        <v>0</v>
      </c>
      <c r="C443" s="20" t="s">
        <v>40</v>
      </c>
      <c r="D443" s="20" t="s">
        <v>40</v>
      </c>
      <c r="E443" s="18">
        <v>175000</v>
      </c>
      <c r="F443" s="9">
        <v>1142.6033705852699</v>
      </c>
      <c r="G443" s="9">
        <v>1142.6033705852699</v>
      </c>
      <c r="H443" s="18">
        <v>971.21286499747941</v>
      </c>
      <c r="I443" s="18">
        <v>0.48080992850345883</v>
      </c>
      <c r="K443" s="18">
        <v>1</v>
      </c>
    </row>
    <row r="444" spans="1:11" x14ac:dyDescent="0.2">
      <c r="A444" s="8">
        <v>43392.083333333336</v>
      </c>
      <c r="B444" s="9">
        <v>0</v>
      </c>
      <c r="C444" s="20" t="s">
        <v>40</v>
      </c>
      <c r="D444" s="20" t="s">
        <v>40</v>
      </c>
      <c r="E444" s="18">
        <v>175000</v>
      </c>
      <c r="F444" s="9">
        <v>1142.004567449025</v>
      </c>
      <c r="G444" s="9">
        <v>1142.004567449025</v>
      </c>
      <c r="H444" s="18">
        <v>970.70388233167125</v>
      </c>
      <c r="I444" s="18">
        <v>0.48080992850345883</v>
      </c>
      <c r="K444" s="18">
        <v>1</v>
      </c>
    </row>
    <row r="445" spans="1:11" x14ac:dyDescent="0.2">
      <c r="A445" s="8">
        <v>43392.125</v>
      </c>
      <c r="B445" s="9">
        <v>0</v>
      </c>
      <c r="C445" s="20" t="s">
        <v>40</v>
      </c>
      <c r="D445" s="20" t="s">
        <v>40</v>
      </c>
      <c r="E445" s="18">
        <v>175000</v>
      </c>
      <c r="F445" s="9">
        <v>1141.0651041241383</v>
      </c>
      <c r="G445" s="9">
        <v>1141.0651041241383</v>
      </c>
      <c r="H445" s="18">
        <v>969.90533850551753</v>
      </c>
      <c r="I445" s="18">
        <v>0.48080992850345883</v>
      </c>
      <c r="K445" s="18">
        <v>1</v>
      </c>
    </row>
    <row r="446" spans="1:11" x14ac:dyDescent="0.2">
      <c r="A446" s="8">
        <v>43392.166666666664</v>
      </c>
      <c r="B446" s="9">
        <v>0</v>
      </c>
      <c r="C446" s="20" t="s">
        <v>40</v>
      </c>
      <c r="D446" s="20" t="s">
        <v>40</v>
      </c>
      <c r="E446" s="18">
        <v>175000</v>
      </c>
      <c r="F446" s="9">
        <v>1139.8795707254685</v>
      </c>
      <c r="G446" s="9">
        <v>1139.8795707254685</v>
      </c>
      <c r="H446" s="18">
        <v>968.89763511664819</v>
      </c>
      <c r="I446" s="18">
        <v>0.48080992850345883</v>
      </c>
      <c r="K446" s="18">
        <v>1</v>
      </c>
    </row>
    <row r="447" spans="1:11" x14ac:dyDescent="0.2">
      <c r="A447" s="8">
        <v>43392.208333333336</v>
      </c>
      <c r="B447" s="9">
        <v>0</v>
      </c>
      <c r="C447" s="20" t="s">
        <v>40</v>
      </c>
      <c r="D447" s="20" t="s">
        <v>40</v>
      </c>
      <c r="E447" s="18">
        <v>175000</v>
      </c>
      <c r="F447" s="9">
        <v>1138.8167388979894</v>
      </c>
      <c r="G447" s="9">
        <v>1138.8167388979894</v>
      </c>
      <c r="H447" s="18">
        <v>967.99422806329096</v>
      </c>
      <c r="I447" s="18">
        <v>0.48080992850345883</v>
      </c>
      <c r="K447" s="18">
        <v>1</v>
      </c>
    </row>
    <row r="448" spans="1:11" x14ac:dyDescent="0.2">
      <c r="A448" s="8">
        <v>43392.25</v>
      </c>
      <c r="B448" s="9">
        <v>0</v>
      </c>
      <c r="C448" s="20" t="s">
        <v>40</v>
      </c>
      <c r="D448" s="20" t="s">
        <v>40</v>
      </c>
      <c r="E448" s="18">
        <v>175000</v>
      </c>
      <c r="F448" s="9">
        <v>1137.8712026783978</v>
      </c>
      <c r="G448" s="9">
        <v>1137.8712026783978</v>
      </c>
      <c r="H448" s="18">
        <v>967.19052227663815</v>
      </c>
      <c r="I448" s="18">
        <v>0.48080992850345883</v>
      </c>
      <c r="K448" s="18">
        <v>1</v>
      </c>
    </row>
    <row r="449" spans="1:11" x14ac:dyDescent="0.2">
      <c r="A449" s="8">
        <v>43392.291666666664</v>
      </c>
      <c r="B449" s="9">
        <v>0</v>
      </c>
      <c r="C449" s="20" t="s">
        <v>40</v>
      </c>
      <c r="D449" s="20" t="s">
        <v>40</v>
      </c>
      <c r="E449" s="18">
        <v>175000</v>
      </c>
      <c r="F449" s="9">
        <v>1137.8740966694863</v>
      </c>
      <c r="G449" s="9">
        <v>1137.8740966694863</v>
      </c>
      <c r="H449" s="18">
        <v>967.19298216906338</v>
      </c>
      <c r="I449" s="18">
        <v>0.48080992850345883</v>
      </c>
      <c r="K449" s="18">
        <v>1</v>
      </c>
    </row>
    <row r="450" spans="1:11" x14ac:dyDescent="0.2">
      <c r="A450" s="8">
        <v>43392.333333333336</v>
      </c>
      <c r="B450" s="9">
        <v>0</v>
      </c>
      <c r="C450" s="20" t="s">
        <v>40</v>
      </c>
      <c r="D450" s="20" t="s">
        <v>40</v>
      </c>
      <c r="E450" s="18">
        <v>175000</v>
      </c>
      <c r="F450" s="9">
        <v>1136.1748764192721</v>
      </c>
      <c r="G450" s="9">
        <v>1136.1748764192721</v>
      </c>
      <c r="H450" s="18">
        <v>965.74864495638121</v>
      </c>
      <c r="I450" s="18">
        <v>0.48080992850345883</v>
      </c>
      <c r="K450" s="18">
        <v>1</v>
      </c>
    </row>
    <row r="451" spans="1:11" x14ac:dyDescent="0.2">
      <c r="A451" s="8">
        <v>43392.375</v>
      </c>
      <c r="B451" s="9">
        <v>0</v>
      </c>
      <c r="C451" s="20" t="s">
        <v>40</v>
      </c>
      <c r="D451" s="20" t="s">
        <v>40</v>
      </c>
      <c r="E451" s="18">
        <v>175000</v>
      </c>
      <c r="F451" s="9">
        <v>1134.8587999141541</v>
      </c>
      <c r="G451" s="9">
        <v>1134.8587999141541</v>
      </c>
      <c r="H451" s="18">
        <v>964.62997992703094</v>
      </c>
      <c r="I451" s="18">
        <v>0.48080992850345883</v>
      </c>
      <c r="K451" s="18">
        <v>1</v>
      </c>
    </row>
    <row r="452" spans="1:11" x14ac:dyDescent="0.2">
      <c r="A452" s="8">
        <v>43392.416666666664</v>
      </c>
      <c r="B452" s="9">
        <v>0</v>
      </c>
      <c r="C452" s="20" t="s">
        <v>40</v>
      </c>
      <c r="D452" s="20" t="s">
        <v>40</v>
      </c>
      <c r="E452" s="18">
        <v>0</v>
      </c>
      <c r="F452" s="9">
        <v>1132.1401774110009</v>
      </c>
      <c r="G452" s="9">
        <v>1132.1401774110009</v>
      </c>
      <c r="H452" s="18">
        <v>962.31915079935072</v>
      </c>
      <c r="I452" s="18">
        <v>0</v>
      </c>
      <c r="K452" s="18">
        <v>1</v>
      </c>
    </row>
    <row r="453" spans="1:11" x14ac:dyDescent="0.2">
      <c r="A453" s="8">
        <v>43392.458333333336</v>
      </c>
      <c r="B453" s="9">
        <v>0</v>
      </c>
      <c r="C453" s="20" t="s">
        <v>40</v>
      </c>
      <c r="D453" s="20" t="s">
        <v>40</v>
      </c>
      <c r="E453" s="18">
        <v>0</v>
      </c>
      <c r="F453" s="9">
        <v>1130.1796777078798</v>
      </c>
      <c r="G453" s="9">
        <v>1130.1796777078798</v>
      </c>
      <c r="H453" s="18">
        <v>960.65272605169787</v>
      </c>
      <c r="I453" s="18">
        <v>0</v>
      </c>
      <c r="K453" s="18">
        <v>1</v>
      </c>
    </row>
    <row r="454" spans="1:11" x14ac:dyDescent="0.2">
      <c r="A454" s="8">
        <v>43392.5</v>
      </c>
      <c r="B454" s="9">
        <v>0</v>
      </c>
      <c r="C454" s="20" t="s">
        <v>40</v>
      </c>
      <c r="D454" s="20" t="s">
        <v>40</v>
      </c>
      <c r="E454" s="18">
        <v>175000</v>
      </c>
      <c r="F454" s="9">
        <v>1121.7503472833698</v>
      </c>
      <c r="G454" s="9">
        <v>1121.7503472833698</v>
      </c>
      <c r="H454" s="18">
        <v>953.48779519086429</v>
      </c>
      <c r="I454" s="18">
        <v>0.48080992850345883</v>
      </c>
      <c r="K454" s="18">
        <v>1</v>
      </c>
    </row>
    <row r="455" spans="1:11" x14ac:dyDescent="0.2">
      <c r="A455" s="8">
        <v>43392.541666666664</v>
      </c>
      <c r="B455" s="9">
        <v>0</v>
      </c>
      <c r="C455" s="20" t="s">
        <v>40</v>
      </c>
      <c r="D455" s="20" t="s">
        <v>40</v>
      </c>
      <c r="E455" s="18">
        <v>175000</v>
      </c>
      <c r="F455" s="9">
        <v>1117.4042296317116</v>
      </c>
      <c r="G455" s="9">
        <v>1117.4042296317116</v>
      </c>
      <c r="H455" s="18">
        <v>949.7935951869548</v>
      </c>
      <c r="I455" s="18">
        <v>0.48080992850345883</v>
      </c>
      <c r="K455" s="18">
        <v>1</v>
      </c>
    </row>
    <row r="456" spans="1:11" x14ac:dyDescent="0.2">
      <c r="A456" s="8">
        <v>43392.583333333336</v>
      </c>
      <c r="B456" s="9">
        <v>0</v>
      </c>
      <c r="C456" s="20" t="s">
        <v>40</v>
      </c>
      <c r="D456" s="20" t="s">
        <v>40</v>
      </c>
      <c r="E456" s="18">
        <v>0</v>
      </c>
      <c r="F456" s="9">
        <v>1114.4172341449057</v>
      </c>
      <c r="G456" s="9">
        <v>1114.4172341449057</v>
      </c>
      <c r="H456" s="18">
        <v>947.2546490231698</v>
      </c>
      <c r="I456" s="18">
        <v>0</v>
      </c>
      <c r="K456" s="18">
        <v>1</v>
      </c>
    </row>
    <row r="457" spans="1:11" x14ac:dyDescent="0.2">
      <c r="A457" s="8">
        <v>43392.625</v>
      </c>
      <c r="B457" s="9">
        <v>0</v>
      </c>
      <c r="C457" s="20" t="s">
        <v>40</v>
      </c>
      <c r="D457" s="20" t="s">
        <v>40</v>
      </c>
      <c r="E457" s="18">
        <v>0</v>
      </c>
      <c r="F457" s="9">
        <v>1111.0238650963036</v>
      </c>
      <c r="G457" s="9">
        <v>1111.0238650963036</v>
      </c>
      <c r="H457" s="18">
        <v>944.37028533185799</v>
      </c>
      <c r="I457" s="18">
        <v>0</v>
      </c>
      <c r="K457" s="18">
        <v>1</v>
      </c>
    </row>
    <row r="458" spans="1:11" x14ac:dyDescent="0.2">
      <c r="A458" s="8">
        <v>43392.666666666664</v>
      </c>
      <c r="B458" s="9">
        <v>0</v>
      </c>
      <c r="C458" s="20" t="s">
        <v>40</v>
      </c>
      <c r="D458" s="20" t="s">
        <v>40</v>
      </c>
      <c r="E458" s="18">
        <v>0</v>
      </c>
      <c r="F458" s="9">
        <v>1108.1136627772544</v>
      </c>
      <c r="G458" s="9">
        <v>1108.1136627772544</v>
      </c>
      <c r="H458" s="18">
        <v>941.89661336066615</v>
      </c>
      <c r="I458" s="18">
        <v>0</v>
      </c>
      <c r="K458" s="18">
        <v>1</v>
      </c>
    </row>
    <row r="459" spans="1:11" x14ac:dyDescent="0.2">
      <c r="A459" s="8">
        <v>43392.708333333336</v>
      </c>
      <c r="B459" s="9">
        <v>0</v>
      </c>
      <c r="C459" s="20" t="s">
        <v>40</v>
      </c>
      <c r="D459" s="20" t="s">
        <v>40</v>
      </c>
      <c r="E459" s="18">
        <v>175000</v>
      </c>
      <c r="F459" s="9">
        <v>1106.5570586367014</v>
      </c>
      <c r="G459" s="9">
        <v>1106.5570586367014</v>
      </c>
      <c r="H459" s="18">
        <v>940.57349984119617</v>
      </c>
      <c r="I459" s="18">
        <v>0.48080992850345883</v>
      </c>
      <c r="K459" s="18">
        <v>1</v>
      </c>
    </row>
    <row r="460" spans="1:11" x14ac:dyDescent="0.2">
      <c r="A460" s="8">
        <v>43392.75</v>
      </c>
      <c r="B460" s="9">
        <v>0</v>
      </c>
      <c r="C460" s="20" t="s">
        <v>40</v>
      </c>
      <c r="D460" s="20" t="s">
        <v>40</v>
      </c>
      <c r="E460" s="18">
        <v>175000</v>
      </c>
      <c r="F460" s="9">
        <v>1107.0351872474089</v>
      </c>
      <c r="G460" s="9">
        <v>1107.0351872474089</v>
      </c>
      <c r="H460" s="18">
        <v>940.97990916029755</v>
      </c>
      <c r="I460" s="18">
        <v>0.48080992850345883</v>
      </c>
      <c r="K460" s="18">
        <v>1</v>
      </c>
    </row>
    <row r="461" spans="1:11" x14ac:dyDescent="0.2">
      <c r="A461" s="8">
        <v>43392.791666666664</v>
      </c>
      <c r="B461" s="9">
        <v>0</v>
      </c>
      <c r="C461" s="20" t="s">
        <v>40</v>
      </c>
      <c r="D461" s="20" t="s">
        <v>40</v>
      </c>
      <c r="E461" s="18">
        <v>0</v>
      </c>
      <c r="F461" s="9">
        <v>1107.9133083354957</v>
      </c>
      <c r="G461" s="9">
        <v>1107.9133083354957</v>
      </c>
      <c r="H461" s="18">
        <v>941.72631208517134</v>
      </c>
      <c r="I461" s="18">
        <v>0</v>
      </c>
      <c r="K461" s="18">
        <v>1</v>
      </c>
    </row>
    <row r="462" spans="1:11" x14ac:dyDescent="0.2">
      <c r="A462" s="8">
        <v>43392.833333333336</v>
      </c>
      <c r="B462" s="9">
        <v>0</v>
      </c>
      <c r="C462" s="20" t="s">
        <v>40</v>
      </c>
      <c r="D462" s="20" t="s">
        <v>40</v>
      </c>
      <c r="E462" s="18">
        <v>0</v>
      </c>
      <c r="F462" s="9">
        <v>1112.7085805721058</v>
      </c>
      <c r="G462" s="9">
        <v>1112.7085805721058</v>
      </c>
      <c r="H462" s="18">
        <v>945.80229348628995</v>
      </c>
      <c r="I462" s="18">
        <v>0</v>
      </c>
      <c r="K462" s="18">
        <v>1</v>
      </c>
    </row>
    <row r="463" spans="1:11" x14ac:dyDescent="0.2">
      <c r="A463" s="8">
        <v>43392.875</v>
      </c>
      <c r="B463" s="9">
        <v>0</v>
      </c>
      <c r="C463" s="20" t="s">
        <v>40</v>
      </c>
      <c r="D463" s="20" t="s">
        <v>40</v>
      </c>
      <c r="E463" s="18">
        <v>175000</v>
      </c>
      <c r="F463" s="9">
        <v>1119.1881927437496</v>
      </c>
      <c r="G463" s="9">
        <v>1119.1881927437496</v>
      </c>
      <c r="H463" s="18">
        <v>951.30996383218712</v>
      </c>
      <c r="I463" s="18">
        <v>0.48080992850345883</v>
      </c>
      <c r="K463" s="18">
        <v>1</v>
      </c>
    </row>
    <row r="464" spans="1:11" x14ac:dyDescent="0.2">
      <c r="A464" s="8">
        <v>43392.916666666664</v>
      </c>
      <c r="B464" s="9">
        <v>0</v>
      </c>
      <c r="C464" s="20" t="s">
        <v>40</v>
      </c>
      <c r="D464" s="20" t="s">
        <v>40</v>
      </c>
      <c r="E464" s="18">
        <v>175000</v>
      </c>
      <c r="F464" s="9">
        <v>1119.800992466975</v>
      </c>
      <c r="G464" s="9">
        <v>1119.800992466975</v>
      </c>
      <c r="H464" s="18">
        <v>951.83084359692873</v>
      </c>
      <c r="I464" s="18">
        <v>0.48080992850345883</v>
      </c>
      <c r="K464" s="18">
        <v>1</v>
      </c>
    </row>
    <row r="465" spans="1:11" x14ac:dyDescent="0.2">
      <c r="A465" s="8">
        <v>43392.958333333336</v>
      </c>
      <c r="B465" s="9">
        <v>0</v>
      </c>
      <c r="C465" s="20" t="s">
        <v>40</v>
      </c>
      <c r="D465" s="20" t="s">
        <v>40</v>
      </c>
      <c r="E465" s="18">
        <v>175000</v>
      </c>
      <c r="F465" s="9">
        <v>1120.7404160390536</v>
      </c>
      <c r="G465" s="9">
        <v>1120.7404160390536</v>
      </c>
      <c r="H465" s="18">
        <v>952.62935363319548</v>
      </c>
      <c r="I465" s="18">
        <v>0.48080992850345883</v>
      </c>
      <c r="K465" s="18">
        <v>1</v>
      </c>
    </row>
    <row r="466" spans="1:11" x14ac:dyDescent="0.2">
      <c r="A466" s="8">
        <v>43393</v>
      </c>
      <c r="B466" s="9">
        <v>0</v>
      </c>
      <c r="C466" s="20" t="s">
        <v>40</v>
      </c>
      <c r="D466" s="20" t="s">
        <v>40</v>
      </c>
      <c r="E466" s="18">
        <v>175000</v>
      </c>
      <c r="F466" s="9">
        <v>1119.9659822307769</v>
      </c>
      <c r="G466" s="9">
        <v>1119.9659822307769</v>
      </c>
      <c r="H466" s="18">
        <v>951.97108489616039</v>
      </c>
      <c r="I466" s="18">
        <v>0.48080992850345883</v>
      </c>
      <c r="K466" s="18">
        <v>1</v>
      </c>
    </row>
    <row r="467" spans="1:11" x14ac:dyDescent="0.2">
      <c r="A467" s="8">
        <v>43393.041666666664</v>
      </c>
      <c r="B467" s="9">
        <v>0</v>
      </c>
      <c r="C467" s="20" t="s">
        <v>40</v>
      </c>
      <c r="D467" s="20" t="s">
        <v>40</v>
      </c>
      <c r="E467" s="18">
        <v>175000</v>
      </c>
      <c r="F467" s="9">
        <v>1121.0405886240258</v>
      </c>
      <c r="G467" s="9">
        <v>1121.0405886240258</v>
      </c>
      <c r="H467" s="18">
        <v>952.88450033042182</v>
      </c>
      <c r="I467" s="18">
        <v>0.48080992850345883</v>
      </c>
      <c r="K467" s="18">
        <v>1</v>
      </c>
    </row>
    <row r="468" spans="1:11" x14ac:dyDescent="0.2">
      <c r="A468" s="8">
        <v>43393.083333333336</v>
      </c>
      <c r="B468" s="9">
        <v>0</v>
      </c>
      <c r="C468" s="20" t="s">
        <v>40</v>
      </c>
      <c r="D468" s="20" t="s">
        <v>40</v>
      </c>
      <c r="E468" s="18">
        <v>175000</v>
      </c>
      <c r="F468" s="9">
        <v>1120.0948616105784</v>
      </c>
      <c r="G468" s="9">
        <v>1120.0948616105784</v>
      </c>
      <c r="H468" s="18">
        <v>952.08063236899159</v>
      </c>
      <c r="I468" s="18">
        <v>0.48080992850345883</v>
      </c>
      <c r="K468" s="18">
        <v>1</v>
      </c>
    </row>
    <row r="469" spans="1:11" x14ac:dyDescent="0.2">
      <c r="A469" s="8">
        <v>43393.125</v>
      </c>
      <c r="B469" s="9">
        <v>0</v>
      </c>
      <c r="C469" s="20" t="s">
        <v>40</v>
      </c>
      <c r="D469" s="20" t="s">
        <v>40</v>
      </c>
      <c r="E469" s="18">
        <v>0</v>
      </c>
      <c r="F469" s="9">
        <v>1119.287468494942</v>
      </c>
      <c r="G469" s="9">
        <v>1119.287468494942</v>
      </c>
      <c r="H469" s="18">
        <v>951.39434822070064</v>
      </c>
      <c r="I469" s="18">
        <v>0</v>
      </c>
      <c r="K469" s="18">
        <v>1</v>
      </c>
    </row>
    <row r="470" spans="1:11" x14ac:dyDescent="0.2">
      <c r="A470" s="8">
        <v>43393.166666666664</v>
      </c>
      <c r="B470" s="9">
        <v>0</v>
      </c>
      <c r="C470" s="20" t="s">
        <v>40</v>
      </c>
      <c r="D470" s="20" t="s">
        <v>40</v>
      </c>
      <c r="E470" s="18">
        <v>175000</v>
      </c>
      <c r="F470" s="9">
        <v>1117.9660441250546</v>
      </c>
      <c r="G470" s="9">
        <v>1117.9660441250546</v>
      </c>
      <c r="H470" s="18">
        <v>950.27113750629644</v>
      </c>
      <c r="I470" s="18">
        <v>0.48080992850345883</v>
      </c>
      <c r="K470" s="18">
        <v>1</v>
      </c>
    </row>
    <row r="471" spans="1:11" x14ac:dyDescent="0.2">
      <c r="A471" s="8">
        <v>43393.208333333336</v>
      </c>
      <c r="B471" s="9">
        <v>0</v>
      </c>
      <c r="C471" s="20" t="s">
        <v>40</v>
      </c>
      <c r="D471" s="20" t="s">
        <v>40</v>
      </c>
      <c r="E471" s="18">
        <v>0</v>
      </c>
      <c r="F471" s="9">
        <v>1115.968703850576</v>
      </c>
      <c r="G471" s="9">
        <v>1115.968703850576</v>
      </c>
      <c r="H471" s="18">
        <v>948.57339827298961</v>
      </c>
      <c r="I471" s="18">
        <v>0</v>
      </c>
      <c r="K471" s="18">
        <v>1</v>
      </c>
    </row>
    <row r="472" spans="1:11" x14ac:dyDescent="0.2">
      <c r="A472" s="8">
        <v>43393.25</v>
      </c>
      <c r="B472" s="9">
        <v>0</v>
      </c>
      <c r="C472" s="20" t="s">
        <v>40</v>
      </c>
      <c r="D472" s="20" t="s">
        <v>40</v>
      </c>
      <c r="E472" s="18">
        <v>0</v>
      </c>
      <c r="F472" s="9">
        <v>1113.7282003601413</v>
      </c>
      <c r="G472" s="9">
        <v>1113.7282003601413</v>
      </c>
      <c r="H472" s="18">
        <v>946.66897030612006</v>
      </c>
      <c r="I472" s="18">
        <v>0</v>
      </c>
      <c r="K472" s="18">
        <v>1</v>
      </c>
    </row>
    <row r="473" spans="1:11" x14ac:dyDescent="0.2">
      <c r="A473" s="8">
        <v>43393.291666666664</v>
      </c>
      <c r="B473" s="9">
        <v>0</v>
      </c>
      <c r="C473" s="20" t="s">
        <v>40</v>
      </c>
      <c r="D473" s="20" t="s">
        <v>40</v>
      </c>
      <c r="E473" s="18">
        <v>0</v>
      </c>
      <c r="F473" s="9">
        <v>1112.6483021548252</v>
      </c>
      <c r="G473" s="9">
        <v>1112.6483021548252</v>
      </c>
      <c r="H473" s="18">
        <v>945.75105683160132</v>
      </c>
      <c r="I473" s="18">
        <v>0</v>
      </c>
      <c r="K473" s="18">
        <v>1</v>
      </c>
    </row>
    <row r="474" spans="1:11" x14ac:dyDescent="0.2">
      <c r="A474" s="8">
        <v>43393.333333333336</v>
      </c>
      <c r="B474" s="9">
        <v>0</v>
      </c>
      <c r="C474" s="20" t="s">
        <v>40</v>
      </c>
      <c r="D474" s="20" t="s">
        <v>40</v>
      </c>
      <c r="E474" s="18">
        <v>175000</v>
      </c>
      <c r="F474" s="9">
        <v>1111.1709542882995</v>
      </c>
      <c r="G474" s="9">
        <v>1111.1709542882995</v>
      </c>
      <c r="H474" s="18">
        <v>944.49531114505453</v>
      </c>
      <c r="I474" s="18">
        <v>0.48080992850345883</v>
      </c>
      <c r="K474" s="18">
        <v>1</v>
      </c>
    </row>
    <row r="475" spans="1:11" x14ac:dyDescent="0.2">
      <c r="A475" s="8">
        <v>43393.375</v>
      </c>
      <c r="B475" s="9">
        <v>0</v>
      </c>
      <c r="C475" s="20" t="s">
        <v>40</v>
      </c>
      <c r="D475" s="20" t="s">
        <v>40</v>
      </c>
      <c r="E475" s="18">
        <v>175000</v>
      </c>
      <c r="F475" s="9">
        <v>1108.4400167393219</v>
      </c>
      <c r="G475" s="9">
        <v>1108.4400167393219</v>
      </c>
      <c r="H475" s="18">
        <v>942.17401422842363</v>
      </c>
      <c r="I475" s="18">
        <v>0.48080992850345883</v>
      </c>
      <c r="K475" s="18">
        <v>1</v>
      </c>
    </row>
    <row r="476" spans="1:11" x14ac:dyDescent="0.2">
      <c r="A476" s="8">
        <v>43393.416666666664</v>
      </c>
      <c r="B476" s="9">
        <v>0</v>
      </c>
      <c r="C476" s="20" t="s">
        <v>40</v>
      </c>
      <c r="D476" s="20" t="s">
        <v>40</v>
      </c>
      <c r="E476" s="18">
        <v>175000</v>
      </c>
      <c r="F476" s="9">
        <v>1105.8436327628424</v>
      </c>
      <c r="G476" s="9">
        <v>1105.8436327628424</v>
      </c>
      <c r="H476" s="18">
        <v>939.96708784841599</v>
      </c>
      <c r="I476" s="18">
        <v>0.48080992850345883</v>
      </c>
      <c r="K476" s="18">
        <v>1</v>
      </c>
    </row>
    <row r="477" spans="1:11" x14ac:dyDescent="0.2">
      <c r="A477" s="8">
        <v>43393.458333333336</v>
      </c>
      <c r="B477" s="9">
        <v>0</v>
      </c>
      <c r="C477" s="20" t="s">
        <v>40</v>
      </c>
      <c r="D477" s="20" t="s">
        <v>40</v>
      </c>
      <c r="E477" s="18">
        <v>175000</v>
      </c>
      <c r="F477" s="9">
        <v>1095.1803468523988</v>
      </c>
      <c r="G477" s="9">
        <v>1095.1803468523988</v>
      </c>
      <c r="H477" s="18">
        <v>930.90329482453888</v>
      </c>
      <c r="I477" s="18">
        <v>0.48080992850345883</v>
      </c>
      <c r="K477" s="18">
        <v>1</v>
      </c>
    </row>
    <row r="478" spans="1:11" x14ac:dyDescent="0.2">
      <c r="A478" s="8">
        <v>43393.5</v>
      </c>
      <c r="B478" s="9">
        <v>0</v>
      </c>
      <c r="C478" s="20" t="s">
        <v>40</v>
      </c>
      <c r="D478" s="20" t="s">
        <v>40</v>
      </c>
      <c r="E478" s="18">
        <v>0</v>
      </c>
      <c r="F478" s="9">
        <v>1091.8861851197626</v>
      </c>
      <c r="G478" s="9">
        <v>1091.8861851197626</v>
      </c>
      <c r="H478" s="18">
        <v>928.10325735179811</v>
      </c>
      <c r="I478" s="18">
        <v>0</v>
      </c>
      <c r="K478" s="18">
        <v>1</v>
      </c>
    </row>
    <row r="479" spans="1:11" x14ac:dyDescent="0.2">
      <c r="A479" s="8">
        <v>43393.541666666664</v>
      </c>
      <c r="B479" s="9">
        <v>0</v>
      </c>
      <c r="C479" s="20" t="s">
        <v>40</v>
      </c>
      <c r="D479" s="20" t="s">
        <v>40</v>
      </c>
      <c r="E479" s="18">
        <v>0</v>
      </c>
      <c r="F479" s="9">
        <v>1090.8277407879916</v>
      </c>
      <c r="G479" s="9">
        <v>1090.8277407879916</v>
      </c>
      <c r="H479" s="18">
        <v>927.20357966979282</v>
      </c>
      <c r="I479" s="18">
        <v>0</v>
      </c>
      <c r="K479" s="18">
        <v>1</v>
      </c>
    </row>
    <row r="480" spans="1:11" x14ac:dyDescent="0.2">
      <c r="A480" s="8">
        <v>43393.583333333336</v>
      </c>
      <c r="B480" s="9">
        <v>0</v>
      </c>
      <c r="C480" s="20" t="s">
        <v>40</v>
      </c>
      <c r="D480" s="20" t="s">
        <v>40</v>
      </c>
      <c r="E480" s="18">
        <v>175000</v>
      </c>
      <c r="F480" s="9">
        <v>1086.9431979938374</v>
      </c>
      <c r="G480" s="9">
        <v>1086.9431979938374</v>
      </c>
      <c r="H480" s="18">
        <v>923.90171829476174</v>
      </c>
      <c r="I480" s="18">
        <v>0.48080992850345883</v>
      </c>
      <c r="K480" s="18">
        <v>1</v>
      </c>
    </row>
    <row r="481" spans="1:11" x14ac:dyDescent="0.2">
      <c r="A481" s="8">
        <v>43393.625</v>
      </c>
      <c r="B481" s="9">
        <v>0</v>
      </c>
      <c r="C481" s="20" t="s">
        <v>40</v>
      </c>
      <c r="D481" s="20" t="s">
        <v>40</v>
      </c>
      <c r="E481" s="18">
        <v>175000</v>
      </c>
      <c r="F481" s="9">
        <v>1085.0924219550316</v>
      </c>
      <c r="G481" s="9">
        <v>1085.0924219550316</v>
      </c>
      <c r="H481" s="18">
        <v>922.32855866177681</v>
      </c>
      <c r="I481" s="18">
        <v>0.48080992850345883</v>
      </c>
      <c r="K481" s="18">
        <v>1</v>
      </c>
    </row>
    <row r="482" spans="1:11" x14ac:dyDescent="0.2">
      <c r="A482" s="8">
        <v>43393.666666666664</v>
      </c>
      <c r="B482" s="9">
        <v>0</v>
      </c>
      <c r="C482" s="20" t="s">
        <v>40</v>
      </c>
      <c r="D482" s="20" t="s">
        <v>40</v>
      </c>
      <c r="E482" s="18">
        <v>175000</v>
      </c>
      <c r="F482" s="9">
        <v>1084.4698259912554</v>
      </c>
      <c r="G482" s="9">
        <v>1084.4698259912554</v>
      </c>
      <c r="H482" s="18">
        <v>921.79935209256712</v>
      </c>
      <c r="I482" s="18">
        <v>0.48080992850345883</v>
      </c>
      <c r="K482" s="18">
        <v>1</v>
      </c>
    </row>
    <row r="483" spans="1:11" x14ac:dyDescent="0.2">
      <c r="A483" s="8">
        <v>43393.708333333336</v>
      </c>
      <c r="B483" s="9">
        <v>0</v>
      </c>
      <c r="C483" s="20" t="s">
        <v>40</v>
      </c>
      <c r="D483" s="20" t="s">
        <v>40</v>
      </c>
      <c r="E483" s="18">
        <v>175000</v>
      </c>
      <c r="F483" s="9">
        <v>1083.65924146611</v>
      </c>
      <c r="G483" s="9">
        <v>1083.65924146611</v>
      </c>
      <c r="H483" s="18">
        <v>921.11035524619342</v>
      </c>
      <c r="I483" s="18">
        <v>0.48080992850345883</v>
      </c>
      <c r="K483" s="18">
        <v>1</v>
      </c>
    </row>
    <row r="484" spans="1:11" x14ac:dyDescent="0.2">
      <c r="A484" s="8">
        <v>43393.75</v>
      </c>
      <c r="B484" s="9">
        <v>0</v>
      </c>
      <c r="C484" s="20" t="s">
        <v>40</v>
      </c>
      <c r="D484" s="20" t="s">
        <v>40</v>
      </c>
      <c r="E484" s="18">
        <v>175000</v>
      </c>
      <c r="F484" s="9">
        <v>1085.9831832365262</v>
      </c>
      <c r="G484" s="9">
        <v>1085.9831832365262</v>
      </c>
      <c r="H484" s="18">
        <v>923.08570575104727</v>
      </c>
      <c r="I484" s="18">
        <v>0.48080992850345883</v>
      </c>
      <c r="K484" s="18">
        <v>1</v>
      </c>
    </row>
    <row r="485" spans="1:11" x14ac:dyDescent="0.2">
      <c r="A485" s="8">
        <v>43393.791666666664</v>
      </c>
      <c r="B485" s="9">
        <v>0</v>
      </c>
      <c r="C485" s="20" t="s">
        <v>40</v>
      </c>
      <c r="D485" s="20" t="s">
        <v>40</v>
      </c>
      <c r="E485" s="18">
        <v>175000</v>
      </c>
      <c r="F485" s="9">
        <v>1092.5012057612221</v>
      </c>
      <c r="G485" s="9">
        <v>1092.5012057612221</v>
      </c>
      <c r="H485" s="18">
        <v>928.62602489703875</v>
      </c>
      <c r="I485" s="18">
        <v>0.48080992850345883</v>
      </c>
      <c r="K485" s="18">
        <v>1</v>
      </c>
    </row>
    <row r="486" spans="1:11" x14ac:dyDescent="0.2">
      <c r="A486" s="8">
        <v>43393.833333333336</v>
      </c>
      <c r="B486" s="9">
        <v>0</v>
      </c>
      <c r="C486" s="20" t="s">
        <v>40</v>
      </c>
      <c r="D486" s="20" t="s">
        <v>40</v>
      </c>
      <c r="E486" s="18">
        <v>175000</v>
      </c>
      <c r="F486" s="9">
        <v>1099.8933295297898</v>
      </c>
      <c r="G486" s="9">
        <v>1099.8933295297898</v>
      </c>
      <c r="H486" s="18">
        <v>934.90933010032131</v>
      </c>
      <c r="I486" s="18">
        <v>0.48080992850345883</v>
      </c>
      <c r="K486" s="18">
        <v>1</v>
      </c>
    </row>
    <row r="487" spans="1:11" x14ac:dyDescent="0.2">
      <c r="A487" s="8">
        <v>43393.875</v>
      </c>
      <c r="B487" s="9">
        <v>0</v>
      </c>
      <c r="C487" s="20" t="s">
        <v>40</v>
      </c>
      <c r="D487" s="20" t="s">
        <v>40</v>
      </c>
      <c r="E487" s="18">
        <v>0</v>
      </c>
      <c r="F487" s="9">
        <v>1101.7108257842722</v>
      </c>
      <c r="G487" s="9">
        <v>1101.7108257842722</v>
      </c>
      <c r="H487" s="18">
        <v>936.45420191663129</v>
      </c>
      <c r="I487" s="18">
        <v>0</v>
      </c>
      <c r="K487" s="18">
        <v>1</v>
      </c>
    </row>
    <row r="488" spans="1:11" x14ac:dyDescent="0.2">
      <c r="A488" s="8">
        <v>43393.916666666664</v>
      </c>
      <c r="B488" s="9">
        <v>0</v>
      </c>
      <c r="C488" s="20" t="s">
        <v>40</v>
      </c>
      <c r="D488" s="20" t="s">
        <v>40</v>
      </c>
      <c r="E488" s="18">
        <v>0</v>
      </c>
      <c r="F488" s="9">
        <v>1103.5466692601221</v>
      </c>
      <c r="G488" s="9">
        <v>1103.5466692601221</v>
      </c>
      <c r="H488" s="18">
        <v>938.01466887110382</v>
      </c>
      <c r="I488" s="18">
        <v>0</v>
      </c>
      <c r="K488" s="18">
        <v>1</v>
      </c>
    </row>
    <row r="489" spans="1:11" x14ac:dyDescent="0.2">
      <c r="A489" s="8">
        <v>43393.958333333336</v>
      </c>
      <c r="B489" s="9">
        <v>0</v>
      </c>
      <c r="C489" s="20" t="s">
        <v>40</v>
      </c>
      <c r="D489" s="20" t="s">
        <v>40</v>
      </c>
      <c r="E489" s="18">
        <v>175000</v>
      </c>
      <c r="F489" s="9">
        <v>1104.0241052675854</v>
      </c>
      <c r="G489" s="9">
        <v>1104.0241052675854</v>
      </c>
      <c r="H489" s="18">
        <v>938.42048947744752</v>
      </c>
      <c r="I489" s="18">
        <v>0.48080992850345883</v>
      </c>
      <c r="K489" s="18">
        <v>1</v>
      </c>
    </row>
    <row r="490" spans="1:11" x14ac:dyDescent="0.2">
      <c r="A490" s="8">
        <v>43394</v>
      </c>
      <c r="B490" s="9">
        <v>0</v>
      </c>
      <c r="C490" s="20" t="s">
        <v>40</v>
      </c>
      <c r="D490" s="20" t="s">
        <v>40</v>
      </c>
      <c r="E490" s="18">
        <v>0</v>
      </c>
      <c r="F490" s="9">
        <v>1104.9860785422711</v>
      </c>
      <c r="G490" s="9">
        <v>1104.9860785422711</v>
      </c>
      <c r="H490" s="18">
        <v>939.23816676093043</v>
      </c>
      <c r="I490" s="18">
        <v>0</v>
      </c>
      <c r="K490" s="18">
        <v>1</v>
      </c>
    </row>
    <row r="491" spans="1:11" x14ac:dyDescent="0.2">
      <c r="A491" s="8">
        <v>43394.041666666664</v>
      </c>
      <c r="B491" s="9">
        <v>0</v>
      </c>
      <c r="C491" s="20" t="s">
        <v>40</v>
      </c>
      <c r="D491" s="20" t="s">
        <v>40</v>
      </c>
      <c r="E491" s="18">
        <v>175000</v>
      </c>
      <c r="F491" s="9">
        <v>1104.5835525070404</v>
      </c>
      <c r="G491" s="9">
        <v>1104.5835525070404</v>
      </c>
      <c r="H491" s="18">
        <v>938.89601963098426</v>
      </c>
      <c r="I491" s="18">
        <v>0.48080992850345883</v>
      </c>
      <c r="K491" s="18">
        <v>1</v>
      </c>
    </row>
    <row r="492" spans="1:11" x14ac:dyDescent="0.2">
      <c r="A492" s="8">
        <v>43394.083333333336</v>
      </c>
      <c r="B492" s="9">
        <v>0</v>
      </c>
      <c r="C492" s="20" t="s">
        <v>40</v>
      </c>
      <c r="D492" s="20" t="s">
        <v>40</v>
      </c>
      <c r="E492" s="18">
        <v>175000</v>
      </c>
      <c r="F492" s="9">
        <v>1104.2116177444843</v>
      </c>
      <c r="G492" s="9">
        <v>1104.2116177444843</v>
      </c>
      <c r="H492" s="18">
        <v>938.57987508281167</v>
      </c>
      <c r="I492" s="18">
        <v>0.48080992850345883</v>
      </c>
      <c r="K492" s="18">
        <v>1</v>
      </c>
    </row>
    <row r="493" spans="1:11" x14ac:dyDescent="0.2">
      <c r="A493" s="8">
        <v>43394.125</v>
      </c>
      <c r="B493" s="9">
        <v>0</v>
      </c>
      <c r="C493" s="20" t="s">
        <v>40</v>
      </c>
      <c r="D493" s="20" t="s">
        <v>40</v>
      </c>
      <c r="E493" s="18">
        <v>0</v>
      </c>
      <c r="F493" s="9">
        <v>1102.492064971158</v>
      </c>
      <c r="G493" s="9">
        <v>1102.492064971158</v>
      </c>
      <c r="H493" s="18">
        <v>937.11825522548429</v>
      </c>
      <c r="I493" s="18">
        <v>0</v>
      </c>
      <c r="K493" s="18">
        <v>1</v>
      </c>
    </row>
    <row r="494" spans="1:11" x14ac:dyDescent="0.2">
      <c r="A494" s="8">
        <v>43394.166666666664</v>
      </c>
      <c r="B494" s="9">
        <v>0</v>
      </c>
      <c r="C494" s="20" t="s">
        <v>40</v>
      </c>
      <c r="D494" s="20" t="s">
        <v>40</v>
      </c>
      <c r="E494" s="18">
        <v>0</v>
      </c>
      <c r="F494" s="9">
        <v>1101.3080918583237</v>
      </c>
      <c r="G494" s="9">
        <v>1101.3080918583237</v>
      </c>
      <c r="H494" s="18">
        <v>936.11187807957515</v>
      </c>
      <c r="I494" s="18">
        <v>0</v>
      </c>
      <c r="K494" s="18">
        <v>1</v>
      </c>
    </row>
    <row r="495" spans="1:11" x14ac:dyDescent="0.2">
      <c r="A495" s="8">
        <v>43394.208333333336</v>
      </c>
      <c r="B495" s="9">
        <v>0</v>
      </c>
      <c r="C495" s="20" t="s">
        <v>40</v>
      </c>
      <c r="D495" s="20" t="s">
        <v>40</v>
      </c>
      <c r="E495" s="18">
        <v>0</v>
      </c>
      <c r="F495" s="9">
        <v>1096.0307673227901</v>
      </c>
      <c r="G495" s="9">
        <v>1096.0307673227901</v>
      </c>
      <c r="H495" s="18">
        <v>931.62615222437159</v>
      </c>
      <c r="I495" s="18">
        <v>0</v>
      </c>
      <c r="K495" s="18">
        <v>1</v>
      </c>
    </row>
    <row r="496" spans="1:11" x14ac:dyDescent="0.2">
      <c r="A496" s="8">
        <v>43394.25</v>
      </c>
      <c r="B496" s="9">
        <v>0</v>
      </c>
      <c r="C496" s="20" t="s">
        <v>40</v>
      </c>
      <c r="D496" s="20" t="s">
        <v>40</v>
      </c>
      <c r="E496" s="18">
        <v>175000</v>
      </c>
      <c r="F496" s="9">
        <v>1098.5854410669849</v>
      </c>
      <c r="G496" s="9">
        <v>1098.5854410669849</v>
      </c>
      <c r="H496" s="18">
        <v>933.79762490693713</v>
      </c>
      <c r="I496" s="18">
        <v>0.48080992850345883</v>
      </c>
      <c r="K496" s="18">
        <v>1</v>
      </c>
    </row>
    <row r="497" spans="1:11" x14ac:dyDescent="0.2">
      <c r="A497" s="8">
        <v>43394.291666666664</v>
      </c>
      <c r="B497" s="9">
        <v>0</v>
      </c>
      <c r="C497" s="20" t="s">
        <v>40</v>
      </c>
      <c r="D497" s="20" t="s">
        <v>40</v>
      </c>
      <c r="E497" s="18">
        <v>0</v>
      </c>
      <c r="F497" s="9">
        <v>1096.2152118558379</v>
      </c>
      <c r="G497" s="9">
        <v>1096.2152118558379</v>
      </c>
      <c r="H497" s="18">
        <v>931.7829300774622</v>
      </c>
      <c r="I497" s="18">
        <v>0</v>
      </c>
      <c r="K497" s="18">
        <v>1</v>
      </c>
    </row>
    <row r="498" spans="1:11" x14ac:dyDescent="0.2">
      <c r="A498" s="8">
        <v>43394.333333333336</v>
      </c>
      <c r="B498" s="9">
        <v>0</v>
      </c>
      <c r="C498" s="20" t="s">
        <v>40</v>
      </c>
      <c r="D498" s="20" t="s">
        <v>40</v>
      </c>
      <c r="E498" s="18">
        <v>175000</v>
      </c>
      <c r="F498" s="9">
        <v>1094.8064001230171</v>
      </c>
      <c r="G498" s="9">
        <v>1094.8064001230171</v>
      </c>
      <c r="H498" s="18">
        <v>930.58544010456444</v>
      </c>
      <c r="I498" s="18">
        <v>0.48080992850345883</v>
      </c>
      <c r="K498" s="18">
        <v>1</v>
      </c>
    </row>
    <row r="499" spans="1:11" x14ac:dyDescent="0.2">
      <c r="A499" s="8">
        <v>43394.375</v>
      </c>
      <c r="B499" s="9">
        <v>0</v>
      </c>
      <c r="C499" s="20" t="s">
        <v>40</v>
      </c>
      <c r="D499" s="20" t="s">
        <v>40</v>
      </c>
      <c r="E499" s="18">
        <v>175000</v>
      </c>
      <c r="F499" s="9">
        <v>1093.1884831986431</v>
      </c>
      <c r="G499" s="9">
        <v>1093.1884831986431</v>
      </c>
      <c r="H499" s="18">
        <v>929.21021071884661</v>
      </c>
      <c r="I499" s="18">
        <v>0.48080992850345883</v>
      </c>
      <c r="K499" s="18">
        <v>1</v>
      </c>
    </row>
    <row r="500" spans="1:11" x14ac:dyDescent="0.2">
      <c r="A500" s="8">
        <v>43394.416666666664</v>
      </c>
      <c r="B500" s="9">
        <v>0</v>
      </c>
      <c r="C500" s="20" t="s">
        <v>40</v>
      </c>
      <c r="D500" s="20" t="s">
        <v>40</v>
      </c>
      <c r="E500" s="18">
        <v>175000</v>
      </c>
      <c r="F500" s="9">
        <v>1089.4418696764697</v>
      </c>
      <c r="G500" s="9">
        <v>1089.4418696764697</v>
      </c>
      <c r="H500" s="18">
        <v>926.02558922499918</v>
      </c>
      <c r="I500" s="18">
        <v>0.48080992850345883</v>
      </c>
      <c r="K500" s="18">
        <v>1</v>
      </c>
    </row>
    <row r="501" spans="1:11" x14ac:dyDescent="0.2">
      <c r="A501" s="8">
        <v>43394.458333333336</v>
      </c>
      <c r="B501" s="9">
        <v>0</v>
      </c>
      <c r="C501" s="20" t="s">
        <v>40</v>
      </c>
      <c r="D501" s="20" t="s">
        <v>40</v>
      </c>
      <c r="E501" s="18">
        <v>175000</v>
      </c>
      <c r="F501" s="9">
        <v>1075.4393987202122</v>
      </c>
      <c r="G501" s="9">
        <v>1075.4393987202122</v>
      </c>
      <c r="H501" s="18">
        <v>914.12348891218039</v>
      </c>
      <c r="I501" s="18">
        <v>0.48080992850345883</v>
      </c>
      <c r="K501" s="18">
        <v>1</v>
      </c>
    </row>
    <row r="502" spans="1:11" x14ac:dyDescent="0.2">
      <c r="A502" s="8">
        <v>43394.5</v>
      </c>
      <c r="B502" s="9">
        <v>0</v>
      </c>
      <c r="C502" s="20" t="s">
        <v>40</v>
      </c>
      <c r="D502" s="20" t="s">
        <v>40</v>
      </c>
      <c r="E502" s="18">
        <v>175000</v>
      </c>
      <c r="F502" s="9">
        <v>1073.0390152186351</v>
      </c>
      <c r="G502" s="9">
        <v>1073.0390152186351</v>
      </c>
      <c r="H502" s="18">
        <v>912.08316293583982</v>
      </c>
      <c r="I502" s="18">
        <v>0.48080992850345883</v>
      </c>
      <c r="K502" s="18">
        <v>1</v>
      </c>
    </row>
    <row r="503" spans="1:11" x14ac:dyDescent="0.2">
      <c r="A503" s="8">
        <v>43394.541666666664</v>
      </c>
      <c r="B503" s="9">
        <v>0</v>
      </c>
      <c r="C503" s="20" t="s">
        <v>40</v>
      </c>
      <c r="D503" s="20" t="s">
        <v>40</v>
      </c>
      <c r="E503" s="18">
        <v>0</v>
      </c>
      <c r="F503" s="9">
        <v>1069.9751379226411</v>
      </c>
      <c r="G503" s="9">
        <v>1069.9751379226411</v>
      </c>
      <c r="H503" s="18">
        <v>909.47886723424494</v>
      </c>
      <c r="I503" s="18">
        <v>0</v>
      </c>
      <c r="K503" s="18">
        <v>1</v>
      </c>
    </row>
    <row r="504" spans="1:11" x14ac:dyDescent="0.2">
      <c r="A504" s="8">
        <v>43394.583333333336</v>
      </c>
      <c r="B504" s="9">
        <v>0</v>
      </c>
      <c r="C504" s="20" t="s">
        <v>40</v>
      </c>
      <c r="D504" s="20" t="s">
        <v>40</v>
      </c>
      <c r="E504" s="18">
        <v>175000</v>
      </c>
      <c r="F504" s="9">
        <v>1066.5084995286343</v>
      </c>
      <c r="G504" s="9">
        <v>1066.5084995286343</v>
      </c>
      <c r="H504" s="18">
        <v>906.53222459933909</v>
      </c>
      <c r="I504" s="18">
        <v>0.48080992850345883</v>
      </c>
      <c r="K504" s="18">
        <v>1</v>
      </c>
    </row>
    <row r="505" spans="1:11" x14ac:dyDescent="0.2">
      <c r="A505" s="8">
        <v>43394.625</v>
      </c>
      <c r="B505" s="9">
        <v>0</v>
      </c>
      <c r="C505" s="20" t="s">
        <v>40</v>
      </c>
      <c r="D505" s="20" t="s">
        <v>40</v>
      </c>
      <c r="E505" s="18">
        <v>175000</v>
      </c>
      <c r="F505" s="9">
        <v>1065.278188075044</v>
      </c>
      <c r="G505" s="9">
        <v>1065.278188075044</v>
      </c>
      <c r="H505" s="18">
        <v>905.48645986378733</v>
      </c>
      <c r="I505" s="18">
        <v>0.48080992850345883</v>
      </c>
      <c r="K505" s="18">
        <v>1</v>
      </c>
    </row>
    <row r="506" spans="1:11" x14ac:dyDescent="0.2">
      <c r="A506" s="8">
        <v>43394.666666666664</v>
      </c>
      <c r="B506" s="9">
        <v>0</v>
      </c>
      <c r="C506" s="20" t="s">
        <v>40</v>
      </c>
      <c r="D506" s="20" t="s">
        <v>40</v>
      </c>
      <c r="E506" s="18">
        <v>175000</v>
      </c>
      <c r="F506" s="9">
        <v>1064.4884336795963</v>
      </c>
      <c r="G506" s="9">
        <v>1064.4884336795963</v>
      </c>
      <c r="H506" s="18">
        <v>904.81516862765682</v>
      </c>
      <c r="I506" s="18">
        <v>0.48080992850345883</v>
      </c>
      <c r="K506" s="18">
        <v>1</v>
      </c>
    </row>
    <row r="507" spans="1:11" x14ac:dyDescent="0.2">
      <c r="A507" s="8">
        <v>43394.708333333336</v>
      </c>
      <c r="B507" s="9">
        <v>0</v>
      </c>
      <c r="C507" s="20" t="s">
        <v>40</v>
      </c>
      <c r="D507" s="20" t="s">
        <v>40</v>
      </c>
      <c r="E507" s="18">
        <v>175000</v>
      </c>
      <c r="F507" s="9">
        <v>1065.8997331916028</v>
      </c>
      <c r="G507" s="9">
        <v>1065.8997331916028</v>
      </c>
      <c r="H507" s="18">
        <v>906.01477321286234</v>
      </c>
      <c r="I507" s="18">
        <v>0.48080992850345883</v>
      </c>
      <c r="K507" s="18">
        <v>1</v>
      </c>
    </row>
    <row r="508" spans="1:11" x14ac:dyDescent="0.2">
      <c r="A508" s="8">
        <v>43394.75</v>
      </c>
      <c r="B508" s="9">
        <v>0</v>
      </c>
      <c r="C508" s="20" t="s">
        <v>40</v>
      </c>
      <c r="D508" s="20" t="s">
        <v>40</v>
      </c>
      <c r="E508" s="18">
        <v>175000</v>
      </c>
      <c r="F508" s="9">
        <v>1067.4958361147794</v>
      </c>
      <c r="G508" s="9">
        <v>1067.4958361147794</v>
      </c>
      <c r="H508" s="18">
        <v>907.3714606975625</v>
      </c>
      <c r="I508" s="18">
        <v>0.48080992850345883</v>
      </c>
      <c r="K508" s="18">
        <v>1</v>
      </c>
    </row>
    <row r="509" spans="1:11" x14ac:dyDescent="0.2">
      <c r="A509" s="8">
        <v>43394.791666666664</v>
      </c>
      <c r="B509" s="9">
        <v>0</v>
      </c>
      <c r="C509" s="20" t="s">
        <v>40</v>
      </c>
      <c r="D509" s="20" t="s">
        <v>40</v>
      </c>
      <c r="E509" s="18">
        <v>175000</v>
      </c>
      <c r="F509" s="9">
        <v>1070.1837262242666</v>
      </c>
      <c r="G509" s="9">
        <v>1070.1837262242666</v>
      </c>
      <c r="H509" s="18">
        <v>909.65616729062663</v>
      </c>
      <c r="I509" s="18">
        <v>0.48080992850345883</v>
      </c>
      <c r="K509" s="18">
        <v>1</v>
      </c>
    </row>
    <row r="510" spans="1:11" x14ac:dyDescent="0.2">
      <c r="A510" s="8">
        <v>43394.833333333336</v>
      </c>
      <c r="B510" s="9">
        <v>0</v>
      </c>
      <c r="C510" s="20" t="s">
        <v>40</v>
      </c>
      <c r="D510" s="20" t="s">
        <v>40</v>
      </c>
      <c r="E510" s="18">
        <v>0</v>
      </c>
      <c r="F510" s="9">
        <v>1081.8939638906143</v>
      </c>
      <c r="G510" s="9">
        <v>1081.8939638906143</v>
      </c>
      <c r="H510" s="18">
        <v>919.60986930702211</v>
      </c>
      <c r="I510" s="18">
        <v>0</v>
      </c>
      <c r="K510" s="18">
        <v>1</v>
      </c>
    </row>
    <row r="511" spans="1:11" x14ac:dyDescent="0.2">
      <c r="A511" s="8">
        <v>43394.875</v>
      </c>
      <c r="B511" s="9">
        <v>0</v>
      </c>
      <c r="C511" s="20" t="s">
        <v>40</v>
      </c>
      <c r="D511" s="20" t="s">
        <v>40</v>
      </c>
      <c r="E511" s="18">
        <v>0</v>
      </c>
      <c r="F511" s="9">
        <v>1087.1770332917849</v>
      </c>
      <c r="G511" s="9">
        <v>1087.1770332917849</v>
      </c>
      <c r="H511" s="18">
        <v>924.10047829801715</v>
      </c>
      <c r="I511" s="18">
        <v>0</v>
      </c>
      <c r="K511" s="18">
        <v>1</v>
      </c>
    </row>
    <row r="512" spans="1:11" x14ac:dyDescent="0.2">
      <c r="A512" s="8">
        <v>43394.916666666664</v>
      </c>
      <c r="B512" s="9">
        <v>0</v>
      </c>
      <c r="C512" s="20" t="s">
        <v>40</v>
      </c>
      <c r="D512" s="20" t="s">
        <v>40</v>
      </c>
      <c r="E512" s="18">
        <v>175000</v>
      </c>
      <c r="F512" s="9">
        <v>1088.1738582742234</v>
      </c>
      <c r="G512" s="9">
        <v>1088.1738582742234</v>
      </c>
      <c r="H512" s="18">
        <v>924.94777953308994</v>
      </c>
      <c r="I512" s="18">
        <v>0.48080992850345883</v>
      </c>
      <c r="K512" s="18">
        <v>1</v>
      </c>
    </row>
    <row r="513" spans="1:11" x14ac:dyDescent="0.2">
      <c r="A513" s="8">
        <v>43394.958333333336</v>
      </c>
      <c r="B513" s="9">
        <v>0</v>
      </c>
      <c r="C513" s="20" t="s">
        <v>40</v>
      </c>
      <c r="D513" s="20" t="s">
        <v>40</v>
      </c>
      <c r="E513" s="18">
        <v>175000</v>
      </c>
      <c r="F513" s="9">
        <v>1088.9448039787603</v>
      </c>
      <c r="G513" s="9">
        <v>1088.9448039787603</v>
      </c>
      <c r="H513" s="18">
        <v>925.60308338194625</v>
      </c>
      <c r="I513" s="18">
        <v>0.48080992850345883</v>
      </c>
      <c r="K513" s="18">
        <v>1</v>
      </c>
    </row>
    <row r="514" spans="1:11" x14ac:dyDescent="0.2">
      <c r="A514" s="8">
        <v>43395</v>
      </c>
      <c r="B514" s="9">
        <v>0</v>
      </c>
      <c r="C514" s="20" t="s">
        <v>40</v>
      </c>
      <c r="D514" s="20" t="s">
        <v>40</v>
      </c>
      <c r="E514" s="18">
        <v>175000</v>
      </c>
      <c r="F514" s="9">
        <v>1089.1597936824933</v>
      </c>
      <c r="G514" s="9">
        <v>1089.1597936824933</v>
      </c>
      <c r="H514" s="18">
        <v>925.78582463011924</v>
      </c>
      <c r="I514" s="18">
        <v>0.48080992850345883</v>
      </c>
      <c r="K514" s="18">
        <v>1</v>
      </c>
    </row>
    <row r="515" spans="1:11" x14ac:dyDescent="0.2">
      <c r="A515" s="8">
        <v>43395.041666666664</v>
      </c>
      <c r="B515" s="9">
        <v>0</v>
      </c>
      <c r="C515" s="20" t="s">
        <v>40</v>
      </c>
      <c r="D515" s="20" t="s">
        <v>40</v>
      </c>
      <c r="E515" s="18">
        <v>175000</v>
      </c>
      <c r="F515" s="9">
        <v>1088.3462052455736</v>
      </c>
      <c r="G515" s="9">
        <v>1088.3462052455736</v>
      </c>
      <c r="H515" s="18">
        <v>925.09427445873757</v>
      </c>
      <c r="I515" s="18">
        <v>0.48080992850345883</v>
      </c>
      <c r="K515" s="18">
        <v>1</v>
      </c>
    </row>
    <row r="516" spans="1:11" x14ac:dyDescent="0.2">
      <c r="A516" s="8">
        <v>43395.083333333336</v>
      </c>
      <c r="B516" s="9">
        <v>0</v>
      </c>
      <c r="C516" s="20" t="s">
        <v>40</v>
      </c>
      <c r="D516" s="20" t="s">
        <v>40</v>
      </c>
      <c r="E516" s="18">
        <v>175000</v>
      </c>
      <c r="F516" s="9">
        <v>1087.3398443631797</v>
      </c>
      <c r="G516" s="9">
        <v>1087.3398443631797</v>
      </c>
      <c r="H516" s="18">
        <v>924.23886770870274</v>
      </c>
      <c r="I516" s="18">
        <v>0.48080992850345883</v>
      </c>
      <c r="K516" s="18">
        <v>1</v>
      </c>
    </row>
    <row r="517" spans="1:11" x14ac:dyDescent="0.2">
      <c r="A517" s="8">
        <v>43395.125</v>
      </c>
      <c r="B517" s="9">
        <v>0</v>
      </c>
      <c r="C517" s="20" t="s">
        <v>40</v>
      </c>
      <c r="D517" s="20" t="s">
        <v>40</v>
      </c>
      <c r="E517" s="18">
        <v>175000</v>
      </c>
      <c r="F517" s="9">
        <v>1088.4287105792705</v>
      </c>
      <c r="G517" s="9">
        <v>1088.4287105792705</v>
      </c>
      <c r="H517" s="18">
        <v>925.1644039923799</v>
      </c>
      <c r="I517" s="18">
        <v>0.48080992850345883</v>
      </c>
      <c r="K517" s="18">
        <v>1</v>
      </c>
    </row>
    <row r="518" spans="1:11" x14ac:dyDescent="0.2">
      <c r="A518" s="8">
        <v>43395.166666666664</v>
      </c>
      <c r="B518" s="9">
        <v>0</v>
      </c>
      <c r="C518" s="20" t="s">
        <v>40</v>
      </c>
      <c r="D518" s="20" t="s">
        <v>40</v>
      </c>
      <c r="E518" s="18">
        <v>175000</v>
      </c>
      <c r="F518" s="9">
        <v>1087.6322389029526</v>
      </c>
      <c r="G518" s="9">
        <v>1087.6322389029526</v>
      </c>
      <c r="H518" s="18">
        <v>924.48740306750972</v>
      </c>
      <c r="I518" s="18">
        <v>0.48080992850345883</v>
      </c>
      <c r="K518" s="18">
        <v>1</v>
      </c>
    </row>
    <row r="519" spans="1:11" x14ac:dyDescent="0.2">
      <c r="A519" s="8">
        <v>43395.208333333336</v>
      </c>
      <c r="B519" s="9">
        <v>0</v>
      </c>
      <c r="C519" s="20" t="s">
        <v>40</v>
      </c>
      <c r="D519" s="20" t="s">
        <v>40</v>
      </c>
      <c r="E519" s="18">
        <v>175000</v>
      </c>
      <c r="F519" s="9">
        <v>1086.6091800594049</v>
      </c>
      <c r="G519" s="9">
        <v>1086.6091800594049</v>
      </c>
      <c r="H519" s="18">
        <v>923.61780305049422</v>
      </c>
      <c r="I519" s="18">
        <v>0.48080992850345883</v>
      </c>
      <c r="K519" s="18">
        <v>1</v>
      </c>
    </row>
    <row r="520" spans="1:11" x14ac:dyDescent="0.2">
      <c r="A520" s="8">
        <v>43395.25</v>
      </c>
      <c r="B520" s="9">
        <v>0</v>
      </c>
      <c r="C520" s="20" t="s">
        <v>40</v>
      </c>
      <c r="D520" s="20" t="s">
        <v>40</v>
      </c>
      <c r="E520" s="18">
        <v>175000</v>
      </c>
      <c r="F520" s="9">
        <v>1085.9267792016024</v>
      </c>
      <c r="G520" s="9">
        <v>1085.9267792016024</v>
      </c>
      <c r="H520" s="18">
        <v>923.03776232136192</v>
      </c>
      <c r="I520" s="18">
        <v>0.48080992850345883</v>
      </c>
      <c r="K520" s="18">
        <v>1</v>
      </c>
    </row>
    <row r="521" spans="1:11" x14ac:dyDescent="0.2">
      <c r="A521" s="8">
        <v>43395.291666666664</v>
      </c>
      <c r="B521" s="9">
        <v>0</v>
      </c>
      <c r="C521" s="20" t="s">
        <v>40</v>
      </c>
      <c r="D521" s="20" t="s">
        <v>40</v>
      </c>
      <c r="E521" s="18">
        <v>175000</v>
      </c>
      <c r="F521" s="9">
        <v>1085.1909749802439</v>
      </c>
      <c r="G521" s="9">
        <v>1085.1909749802439</v>
      </c>
      <c r="H521" s="18">
        <v>922.41232873320735</v>
      </c>
      <c r="I521" s="18">
        <v>0.48080992850345883</v>
      </c>
      <c r="K521" s="18">
        <v>1</v>
      </c>
    </row>
    <row r="522" spans="1:11" x14ac:dyDescent="0.2">
      <c r="A522" s="8">
        <v>43395.333333333336</v>
      </c>
      <c r="B522" s="9">
        <v>0</v>
      </c>
      <c r="C522" s="20" t="s">
        <v>40</v>
      </c>
      <c r="D522" s="20" t="s">
        <v>40</v>
      </c>
      <c r="E522" s="18">
        <v>175000</v>
      </c>
      <c r="F522" s="9">
        <v>1084.0593103046861</v>
      </c>
      <c r="G522" s="9">
        <v>1084.0593103046861</v>
      </c>
      <c r="H522" s="18">
        <v>921.45041375898313</v>
      </c>
      <c r="I522" s="18">
        <v>0.48080992850345883</v>
      </c>
      <c r="K522" s="18">
        <v>1</v>
      </c>
    </row>
    <row r="523" spans="1:11" x14ac:dyDescent="0.2">
      <c r="A523" s="8">
        <v>43395.375</v>
      </c>
      <c r="B523" s="9">
        <v>0</v>
      </c>
      <c r="C523" s="20" t="s">
        <v>40</v>
      </c>
      <c r="D523" s="20" t="s">
        <v>40</v>
      </c>
      <c r="E523" s="18">
        <v>175000</v>
      </c>
      <c r="F523" s="9">
        <v>1082.1996106320046</v>
      </c>
      <c r="G523" s="9">
        <v>1082.1996106320046</v>
      </c>
      <c r="H523" s="18">
        <v>919.86966903720383</v>
      </c>
      <c r="I523" s="18">
        <v>0.48080992850345883</v>
      </c>
      <c r="K523" s="18">
        <v>1</v>
      </c>
    </row>
    <row r="524" spans="1:11" x14ac:dyDescent="0.2">
      <c r="A524" s="8">
        <v>43395.416666666664</v>
      </c>
      <c r="B524" s="9">
        <v>0</v>
      </c>
      <c r="C524" s="20" t="s">
        <v>40</v>
      </c>
      <c r="D524" s="20" t="s">
        <v>40</v>
      </c>
      <c r="E524" s="18">
        <v>175000</v>
      </c>
      <c r="F524" s="9">
        <v>1080.7371303479483</v>
      </c>
      <c r="G524" s="9">
        <v>1080.7371303479483</v>
      </c>
      <c r="H524" s="18">
        <v>918.62656079575606</v>
      </c>
      <c r="I524" s="18">
        <v>0.48080992850345883</v>
      </c>
      <c r="K524" s="18">
        <v>1</v>
      </c>
    </row>
    <row r="525" spans="1:11" x14ac:dyDescent="0.2">
      <c r="A525" s="8">
        <v>43395.458333333336</v>
      </c>
      <c r="B525" s="9">
        <v>0</v>
      </c>
      <c r="C525" s="20" t="s">
        <v>40</v>
      </c>
      <c r="D525" s="20" t="s">
        <v>40</v>
      </c>
      <c r="E525" s="18">
        <v>0</v>
      </c>
      <c r="F525" s="9">
        <v>1078.6051132470013</v>
      </c>
      <c r="G525" s="9">
        <v>1078.6051132470013</v>
      </c>
      <c r="H525" s="18">
        <v>916.81434625995109</v>
      </c>
      <c r="I525" s="18">
        <v>0</v>
      </c>
      <c r="K525" s="18">
        <v>1</v>
      </c>
    </row>
    <row r="526" spans="1:11" x14ac:dyDescent="0.2">
      <c r="A526" s="8">
        <v>43395.5</v>
      </c>
      <c r="B526" s="9">
        <v>0</v>
      </c>
      <c r="C526" s="20" t="s">
        <v>40</v>
      </c>
      <c r="D526" s="20" t="s">
        <v>40</v>
      </c>
      <c r="E526" s="18">
        <v>0</v>
      </c>
      <c r="F526" s="9">
        <v>1066.7879957016355</v>
      </c>
      <c r="G526" s="9">
        <v>1066.7879957016355</v>
      </c>
      <c r="H526" s="18">
        <v>906.76979634639019</v>
      </c>
      <c r="I526" s="18">
        <v>0</v>
      </c>
      <c r="K526" s="18">
        <v>1</v>
      </c>
    </row>
    <row r="527" spans="1:11" x14ac:dyDescent="0.2">
      <c r="A527" s="8">
        <v>43395.541666666664</v>
      </c>
      <c r="B527" s="9">
        <v>0</v>
      </c>
      <c r="C527" s="20" t="s">
        <v>40</v>
      </c>
      <c r="D527" s="20" t="s">
        <v>40</v>
      </c>
      <c r="E527" s="18">
        <v>0</v>
      </c>
      <c r="F527" s="9">
        <v>1063.5909303516164</v>
      </c>
      <c r="G527" s="9">
        <v>1063.5909303516164</v>
      </c>
      <c r="H527" s="18">
        <v>904.05229079887397</v>
      </c>
      <c r="I527" s="18">
        <v>0</v>
      </c>
      <c r="K527" s="18">
        <v>1</v>
      </c>
    </row>
    <row r="528" spans="1:11" x14ac:dyDescent="0.2">
      <c r="A528" s="8">
        <v>43395.583333333336</v>
      </c>
      <c r="B528" s="9">
        <v>0</v>
      </c>
      <c r="C528" s="20" t="s">
        <v>40</v>
      </c>
      <c r="D528" s="20" t="s">
        <v>40</v>
      </c>
      <c r="E528" s="18">
        <v>175000</v>
      </c>
      <c r="F528" s="9">
        <v>1060.8234960483712</v>
      </c>
      <c r="G528" s="9">
        <v>1060.8234960483712</v>
      </c>
      <c r="H528" s="18">
        <v>901.69997164111555</v>
      </c>
      <c r="I528" s="18">
        <v>0.48080992850345883</v>
      </c>
      <c r="K528" s="18">
        <v>1</v>
      </c>
    </row>
    <row r="529" spans="1:11" x14ac:dyDescent="0.2">
      <c r="A529" s="8">
        <v>43395.625</v>
      </c>
      <c r="B529" s="9">
        <v>0</v>
      </c>
      <c r="C529" s="20" t="s">
        <v>40</v>
      </c>
      <c r="D529" s="20" t="s">
        <v>40</v>
      </c>
      <c r="E529" s="18">
        <v>175000</v>
      </c>
      <c r="F529" s="9">
        <v>1057.7900610333577</v>
      </c>
      <c r="G529" s="9">
        <v>1182.7039465811765</v>
      </c>
      <c r="H529" s="18">
        <v>1005.298354594</v>
      </c>
      <c r="I529" s="18">
        <v>0.48080992850345883</v>
      </c>
      <c r="K529" s="18">
        <v>1</v>
      </c>
    </row>
    <row r="530" spans="1:11" x14ac:dyDescent="0.2">
      <c r="A530" s="8">
        <v>43395.666666666664</v>
      </c>
      <c r="B530" s="9">
        <v>0</v>
      </c>
      <c r="C530" s="20" t="s">
        <v>40</v>
      </c>
      <c r="D530" s="20" t="s">
        <v>40</v>
      </c>
      <c r="E530" s="18">
        <v>175000</v>
      </c>
      <c r="F530" s="9">
        <v>1057.5939529067009</v>
      </c>
      <c r="G530" s="9">
        <v>1057.5939529067009</v>
      </c>
      <c r="H530" s="18">
        <v>898.95485997069579</v>
      </c>
      <c r="I530" s="18">
        <v>0.48080992850345883</v>
      </c>
      <c r="K530" s="18">
        <v>1</v>
      </c>
    </row>
    <row r="531" spans="1:11" x14ac:dyDescent="0.2">
      <c r="A531" s="8">
        <v>43395.708333333336</v>
      </c>
      <c r="B531" s="9">
        <v>0</v>
      </c>
      <c r="C531" s="20" t="s">
        <v>40</v>
      </c>
      <c r="D531" s="20" t="s">
        <v>40</v>
      </c>
      <c r="E531" s="18">
        <v>175000</v>
      </c>
      <c r="F531" s="9">
        <v>1057.0061697742126</v>
      </c>
      <c r="G531" s="9">
        <v>1057.0061697742126</v>
      </c>
      <c r="H531" s="18">
        <v>898.45524430808064</v>
      </c>
      <c r="I531" s="18">
        <v>0.48080992850345883</v>
      </c>
      <c r="K531" s="18">
        <v>1</v>
      </c>
    </row>
    <row r="532" spans="1:11" x14ac:dyDescent="0.2">
      <c r="A532" s="8">
        <v>43395.75</v>
      </c>
      <c r="B532" s="9">
        <v>0</v>
      </c>
      <c r="C532" s="20" t="s">
        <v>40</v>
      </c>
      <c r="D532" s="20" t="s">
        <v>40</v>
      </c>
      <c r="E532" s="18">
        <v>175000</v>
      </c>
      <c r="F532" s="9">
        <v>1058.7087788483516</v>
      </c>
      <c r="G532" s="9">
        <v>1058.7087788483516</v>
      </c>
      <c r="H532" s="18">
        <v>899.90246202109881</v>
      </c>
      <c r="I532" s="18">
        <v>0.48080992850345883</v>
      </c>
      <c r="K532" s="18">
        <v>1</v>
      </c>
    </row>
    <row r="533" spans="1:11" x14ac:dyDescent="0.2">
      <c r="A533" s="8">
        <v>43395.791666666664</v>
      </c>
      <c r="B533" s="9">
        <v>0</v>
      </c>
      <c r="C533" s="20" t="s">
        <v>40</v>
      </c>
      <c r="D533" s="20" t="s">
        <v>40</v>
      </c>
      <c r="E533" s="18">
        <v>0</v>
      </c>
      <c r="F533" s="9">
        <v>1061.0773669225468</v>
      </c>
      <c r="G533" s="9">
        <v>1061.0773669225468</v>
      </c>
      <c r="H533" s="18">
        <v>901.91576188416479</v>
      </c>
      <c r="I533" s="18">
        <v>0</v>
      </c>
      <c r="K533" s="18">
        <v>1</v>
      </c>
    </row>
    <row r="534" spans="1:11" x14ac:dyDescent="0.2">
      <c r="A534" s="8">
        <v>43395.833333333336</v>
      </c>
      <c r="B534" s="9">
        <v>0</v>
      </c>
      <c r="C534" s="20" t="s">
        <v>40</v>
      </c>
      <c r="D534" s="20" t="s">
        <v>40</v>
      </c>
      <c r="E534" s="18">
        <v>175000</v>
      </c>
      <c r="F534" s="9">
        <v>1071.2330271032381</v>
      </c>
      <c r="G534" s="9">
        <v>1071.2330271032381</v>
      </c>
      <c r="H534" s="18">
        <v>910.54807303775237</v>
      </c>
      <c r="I534" s="18">
        <v>0.48080992850345883</v>
      </c>
      <c r="K534" s="18">
        <v>1</v>
      </c>
    </row>
    <row r="535" spans="1:11" x14ac:dyDescent="0.2">
      <c r="A535" s="8">
        <v>43395.875</v>
      </c>
      <c r="B535" s="9">
        <v>0</v>
      </c>
      <c r="C535" s="20" t="s">
        <v>40</v>
      </c>
      <c r="D535" s="20" t="s">
        <v>40</v>
      </c>
      <c r="E535" s="18">
        <v>175000</v>
      </c>
      <c r="F535" s="9">
        <v>1079.6665275705161</v>
      </c>
      <c r="G535" s="9">
        <v>1079.6665275705161</v>
      </c>
      <c r="H535" s="18">
        <v>917.71654843493866</v>
      </c>
      <c r="I535" s="18">
        <v>0.48080992850345883</v>
      </c>
      <c r="K535" s="18">
        <v>1</v>
      </c>
    </row>
    <row r="536" spans="1:11" x14ac:dyDescent="0.2">
      <c r="A536" s="8">
        <v>43395.916666666664</v>
      </c>
      <c r="B536" s="9">
        <v>0</v>
      </c>
      <c r="C536" s="20" t="s">
        <v>40</v>
      </c>
      <c r="D536" s="20" t="s">
        <v>40</v>
      </c>
      <c r="E536" s="18">
        <v>0</v>
      </c>
      <c r="F536" s="9">
        <v>1080.7484371088078</v>
      </c>
      <c r="G536" s="9">
        <v>1080.7484371088078</v>
      </c>
      <c r="H536" s="18">
        <v>918.63617154248664</v>
      </c>
      <c r="I536" s="18">
        <v>0</v>
      </c>
      <c r="K536" s="18">
        <v>1</v>
      </c>
    </row>
    <row r="537" spans="1:11" x14ac:dyDescent="0.2">
      <c r="A537" s="8">
        <v>43395.958333333336</v>
      </c>
      <c r="B537" s="9">
        <v>0</v>
      </c>
      <c r="C537" s="20" t="s">
        <v>40</v>
      </c>
      <c r="D537" s="20" t="s">
        <v>40</v>
      </c>
      <c r="E537" s="18">
        <v>0</v>
      </c>
      <c r="F537" s="9">
        <v>1081.1493778760685</v>
      </c>
      <c r="G537" s="9">
        <v>1081.1493778760685</v>
      </c>
      <c r="H537" s="18">
        <v>918.97697119465818</v>
      </c>
      <c r="I537" s="18">
        <v>0</v>
      </c>
      <c r="K537" s="18">
        <v>1</v>
      </c>
    </row>
    <row r="538" spans="1:11" x14ac:dyDescent="0.2">
      <c r="A538" s="8">
        <v>43396</v>
      </c>
      <c r="B538" s="9">
        <v>0</v>
      </c>
      <c r="C538" s="20" t="s">
        <v>40</v>
      </c>
      <c r="D538" s="20" t="s">
        <v>40</v>
      </c>
      <c r="E538" s="18">
        <v>175000</v>
      </c>
      <c r="F538" s="9">
        <v>1081.1157577214851</v>
      </c>
      <c r="G538" s="9">
        <v>1081.1157577214851</v>
      </c>
      <c r="H538" s="18">
        <v>918.9483940632623</v>
      </c>
      <c r="I538" s="18">
        <v>0.48080992850345883</v>
      </c>
      <c r="K538" s="18">
        <v>1</v>
      </c>
    </row>
    <row r="539" spans="1:11" x14ac:dyDescent="0.2">
      <c r="A539" s="8">
        <v>43396.041666666664</v>
      </c>
      <c r="B539" s="9">
        <v>0</v>
      </c>
      <c r="C539" s="20" t="s">
        <v>40</v>
      </c>
      <c r="D539" s="20" t="s">
        <v>40</v>
      </c>
      <c r="E539" s="18">
        <v>175000</v>
      </c>
      <c r="F539" s="9">
        <v>1081.0574468214008</v>
      </c>
      <c r="G539" s="9">
        <v>1081.0574468214008</v>
      </c>
      <c r="H539" s="18">
        <v>918.89882979819072</v>
      </c>
      <c r="I539" s="18">
        <v>0.48080992850345883</v>
      </c>
      <c r="K539" s="18">
        <v>1</v>
      </c>
    </row>
    <row r="540" spans="1:11" x14ac:dyDescent="0.2">
      <c r="A540" s="8">
        <v>43396.083333333336</v>
      </c>
      <c r="B540" s="9">
        <v>0</v>
      </c>
      <c r="C540" s="20" t="s">
        <v>40</v>
      </c>
      <c r="D540" s="20" t="s">
        <v>40</v>
      </c>
      <c r="E540" s="18">
        <v>175000</v>
      </c>
      <c r="F540" s="9">
        <v>1081.2037721709514</v>
      </c>
      <c r="G540" s="9">
        <v>1081.2037721709514</v>
      </c>
      <c r="H540" s="18">
        <v>919.02320634530872</v>
      </c>
      <c r="I540" s="18">
        <v>0.48080992850345883</v>
      </c>
      <c r="K540" s="18">
        <v>1</v>
      </c>
    </row>
    <row r="541" spans="1:11" x14ac:dyDescent="0.2">
      <c r="A541" s="8">
        <v>43396.125</v>
      </c>
      <c r="B541" s="9">
        <v>0</v>
      </c>
      <c r="C541" s="20" t="s">
        <v>40</v>
      </c>
      <c r="D541" s="20" t="s">
        <v>40</v>
      </c>
      <c r="E541" s="18">
        <v>175000</v>
      </c>
      <c r="F541" s="9">
        <v>1080.0895039632605</v>
      </c>
      <c r="G541" s="9">
        <v>1080.0895039632605</v>
      </c>
      <c r="H541" s="18">
        <v>918.07607836877139</v>
      </c>
      <c r="I541" s="18">
        <v>0.48080992850345883</v>
      </c>
      <c r="K541" s="18">
        <v>1</v>
      </c>
    </row>
    <row r="542" spans="1:11" x14ac:dyDescent="0.2">
      <c r="A542" s="8">
        <v>43396.166666666664</v>
      </c>
      <c r="B542" s="9">
        <v>0</v>
      </c>
      <c r="C542" s="20" t="s">
        <v>40</v>
      </c>
      <c r="D542" s="20" t="s">
        <v>40</v>
      </c>
      <c r="E542" s="18">
        <v>0</v>
      </c>
      <c r="F542" s="9">
        <v>1079.604349998307</v>
      </c>
      <c r="G542" s="9">
        <v>1079.604349998307</v>
      </c>
      <c r="H542" s="18">
        <v>917.66369749856096</v>
      </c>
      <c r="I542" s="18">
        <v>0</v>
      </c>
      <c r="K542" s="18">
        <v>1</v>
      </c>
    </row>
    <row r="543" spans="1:11" x14ac:dyDescent="0.2">
      <c r="A543" s="8">
        <v>43396.208333333336</v>
      </c>
      <c r="B543" s="9">
        <v>0</v>
      </c>
      <c r="C543" s="20" t="s">
        <v>40</v>
      </c>
      <c r="D543" s="20" t="s">
        <v>40</v>
      </c>
      <c r="E543" s="18">
        <v>0</v>
      </c>
      <c r="F543" s="9">
        <v>1078.8225541929057</v>
      </c>
      <c r="G543" s="9">
        <v>1078.8225541929057</v>
      </c>
      <c r="H543" s="18">
        <v>916.99917106396981</v>
      </c>
      <c r="I543" s="18">
        <v>0</v>
      </c>
      <c r="K543" s="18">
        <v>1</v>
      </c>
    </row>
    <row r="544" spans="1:11" x14ac:dyDescent="0.2">
      <c r="A544" s="8">
        <v>43396.25</v>
      </c>
      <c r="B544" s="9">
        <v>0</v>
      </c>
      <c r="C544" s="20" t="s">
        <v>40</v>
      </c>
      <c r="D544" s="20" t="s">
        <v>40</v>
      </c>
      <c r="E544" s="18">
        <v>0</v>
      </c>
      <c r="F544" s="9">
        <v>1076.7434246571838</v>
      </c>
      <c r="G544" s="9">
        <v>1076.7434246571838</v>
      </c>
      <c r="H544" s="18">
        <v>915.23191095860625</v>
      </c>
      <c r="I544" s="18">
        <v>0</v>
      </c>
      <c r="K544" s="18">
        <v>1</v>
      </c>
    </row>
    <row r="545" spans="1:11" x14ac:dyDescent="0.2">
      <c r="A545" s="8">
        <v>43396.291666666664</v>
      </c>
      <c r="B545" s="9">
        <v>0</v>
      </c>
      <c r="C545" s="20" t="s">
        <v>40</v>
      </c>
      <c r="D545" s="20" t="s">
        <v>40</v>
      </c>
      <c r="E545" s="18">
        <v>175000</v>
      </c>
      <c r="F545" s="9">
        <v>1076.1567499988687</v>
      </c>
      <c r="G545" s="9">
        <v>1076.1567499988687</v>
      </c>
      <c r="H545" s="18">
        <v>914.73323749903841</v>
      </c>
      <c r="I545" s="18">
        <v>0.48080992850345883</v>
      </c>
      <c r="K545" s="18">
        <v>1</v>
      </c>
    </row>
    <row r="546" spans="1:11" x14ac:dyDescent="0.2">
      <c r="A546" s="8">
        <v>43396.333333333336</v>
      </c>
      <c r="B546" s="9">
        <v>0</v>
      </c>
      <c r="C546" s="20" t="s">
        <v>40</v>
      </c>
      <c r="D546" s="20" t="s">
        <v>40</v>
      </c>
      <c r="E546" s="18">
        <v>175000</v>
      </c>
      <c r="F546" s="9">
        <v>1076.1700748228716</v>
      </c>
      <c r="G546" s="9">
        <v>1076.1700748228716</v>
      </c>
      <c r="H546" s="18">
        <v>914.74456359944077</v>
      </c>
      <c r="I546" s="18">
        <v>0.48080992850345883</v>
      </c>
      <c r="K546" s="18">
        <v>1</v>
      </c>
    </row>
    <row r="547" spans="1:11" x14ac:dyDescent="0.2">
      <c r="A547" s="8">
        <v>43396.375</v>
      </c>
      <c r="B547" s="9">
        <v>0</v>
      </c>
      <c r="C547" s="20" t="s">
        <v>40</v>
      </c>
      <c r="D547" s="20" t="s">
        <v>40</v>
      </c>
      <c r="E547" s="18">
        <v>175000</v>
      </c>
      <c r="F547" s="9">
        <v>1074.5610998194902</v>
      </c>
      <c r="G547" s="9">
        <v>1074.5610998194902</v>
      </c>
      <c r="H547" s="18">
        <v>913.37693484656666</v>
      </c>
      <c r="I547" s="18">
        <v>0.48080992850345883</v>
      </c>
      <c r="K547" s="18">
        <v>1</v>
      </c>
    </row>
    <row r="548" spans="1:11" x14ac:dyDescent="0.2">
      <c r="A548" s="8">
        <v>43396.416666666664</v>
      </c>
      <c r="B548" s="9">
        <v>0</v>
      </c>
      <c r="C548" s="20" t="s">
        <v>40</v>
      </c>
      <c r="D548" s="20" t="s">
        <v>40</v>
      </c>
      <c r="E548" s="18">
        <v>175000</v>
      </c>
      <c r="F548" s="9">
        <v>1062.6343639353026</v>
      </c>
      <c r="G548" s="9">
        <v>1062.6343639353026</v>
      </c>
      <c r="H548" s="18">
        <v>903.23920934500723</v>
      </c>
      <c r="I548" s="18">
        <v>0.48080992850345883</v>
      </c>
      <c r="K548" s="18">
        <v>1</v>
      </c>
    </row>
    <row r="549" spans="1:11" x14ac:dyDescent="0.2">
      <c r="A549" s="8">
        <v>43396.458333333336</v>
      </c>
      <c r="B549" s="9">
        <v>0</v>
      </c>
      <c r="C549" s="20" t="s">
        <v>40</v>
      </c>
      <c r="D549" s="20" t="s">
        <v>40</v>
      </c>
      <c r="E549" s="18">
        <v>0</v>
      </c>
      <c r="F549" s="9">
        <v>1059.4500922213174</v>
      </c>
      <c r="G549" s="9">
        <v>1059.4500922213174</v>
      </c>
      <c r="H549" s="18">
        <v>900.53257838811976</v>
      </c>
      <c r="I549" s="18">
        <v>0</v>
      </c>
      <c r="K549" s="18">
        <v>1</v>
      </c>
    </row>
    <row r="550" spans="1:11" x14ac:dyDescent="0.2">
      <c r="A550" s="8">
        <v>43396.5</v>
      </c>
      <c r="B550" s="9">
        <v>0</v>
      </c>
      <c r="C550" s="20" t="s">
        <v>40</v>
      </c>
      <c r="D550" s="20" t="s">
        <v>40</v>
      </c>
      <c r="E550" s="18">
        <v>175000</v>
      </c>
      <c r="F550" s="9">
        <v>1057.77371079362</v>
      </c>
      <c r="G550" s="9">
        <v>1057.77371079362</v>
      </c>
      <c r="H550" s="18">
        <v>899.10765417457696</v>
      </c>
      <c r="I550" s="18">
        <v>0.48080992850345883</v>
      </c>
      <c r="K550" s="18">
        <v>1</v>
      </c>
    </row>
    <row r="551" spans="1:11" x14ac:dyDescent="0.2">
      <c r="A551" s="8">
        <v>43396.541666666664</v>
      </c>
      <c r="B551" s="9">
        <v>0</v>
      </c>
      <c r="C551" s="20" t="s">
        <v>40</v>
      </c>
      <c r="D551" s="20" t="s">
        <v>40</v>
      </c>
      <c r="E551" s="18">
        <v>175000</v>
      </c>
      <c r="F551" s="9">
        <v>1056.3970354221926</v>
      </c>
      <c r="G551" s="9">
        <v>1056.3970354221926</v>
      </c>
      <c r="H551" s="18">
        <v>897.93748010886372</v>
      </c>
      <c r="I551" s="18">
        <v>0.48080992850345883</v>
      </c>
      <c r="K551" s="18">
        <v>1</v>
      </c>
    </row>
    <row r="552" spans="1:11" x14ac:dyDescent="0.2">
      <c r="A552" s="8">
        <v>43396.583333333336</v>
      </c>
      <c r="B552" s="9">
        <v>0</v>
      </c>
      <c r="C552" s="20" t="s">
        <v>40</v>
      </c>
      <c r="D552" s="20" t="s">
        <v>40</v>
      </c>
      <c r="E552" s="18">
        <v>0</v>
      </c>
      <c r="F552" s="9">
        <v>1055.7128222799618</v>
      </c>
      <c r="G552" s="9">
        <v>1055.7128222799618</v>
      </c>
      <c r="H552" s="18">
        <v>897.35589893796748</v>
      </c>
      <c r="I552" s="18">
        <v>0</v>
      </c>
      <c r="K552" s="18">
        <v>1</v>
      </c>
    </row>
    <row r="553" spans="1:11" x14ac:dyDescent="0.2">
      <c r="A553" s="8">
        <v>43396.625</v>
      </c>
      <c r="B553" s="9">
        <v>0</v>
      </c>
      <c r="C553" s="20" t="s">
        <v>40</v>
      </c>
      <c r="D553" s="20" t="s">
        <v>40</v>
      </c>
      <c r="E553" s="18">
        <v>0</v>
      </c>
      <c r="F553" s="9">
        <v>1057.077110778733</v>
      </c>
      <c r="G553" s="9">
        <v>1057.077110778733</v>
      </c>
      <c r="H553" s="18">
        <v>898.515544161923</v>
      </c>
      <c r="I553" s="18">
        <v>0</v>
      </c>
      <c r="K553" s="18">
        <v>1</v>
      </c>
    </row>
    <row r="554" spans="1:11" x14ac:dyDescent="0.2">
      <c r="A554" s="8">
        <v>43396.666666666664</v>
      </c>
      <c r="B554" s="9">
        <v>0</v>
      </c>
      <c r="C554" s="20" t="s">
        <v>40</v>
      </c>
      <c r="D554" s="20" t="s">
        <v>40</v>
      </c>
      <c r="E554" s="18">
        <v>175000</v>
      </c>
      <c r="F554" s="9">
        <v>1057.6797902843698</v>
      </c>
      <c r="G554" s="9">
        <v>1057.6797902843698</v>
      </c>
      <c r="H554" s="18">
        <v>899.02782174171432</v>
      </c>
      <c r="I554" s="18">
        <v>0.48080992850345883</v>
      </c>
      <c r="K554" s="18">
        <v>1</v>
      </c>
    </row>
    <row r="555" spans="1:11" x14ac:dyDescent="0.2">
      <c r="A555" s="8">
        <v>43396.708333333336</v>
      </c>
      <c r="B555" s="9">
        <v>0</v>
      </c>
      <c r="C555" s="20" t="s">
        <v>40</v>
      </c>
      <c r="D555" s="20" t="s">
        <v>40</v>
      </c>
      <c r="E555" s="18">
        <v>0</v>
      </c>
      <c r="F555" s="9">
        <v>1057.9830939590652</v>
      </c>
      <c r="G555" s="9">
        <v>1057.9830939590652</v>
      </c>
      <c r="H555" s="18">
        <v>899.28562986520535</v>
      </c>
      <c r="I555" s="18">
        <v>0</v>
      </c>
      <c r="K555" s="18">
        <v>1</v>
      </c>
    </row>
    <row r="556" spans="1:11" x14ac:dyDescent="0.2">
      <c r="A556" s="8">
        <v>43396.75</v>
      </c>
      <c r="B556" s="9">
        <v>0</v>
      </c>
      <c r="C556" s="20" t="s">
        <v>40</v>
      </c>
      <c r="D556" s="20" t="s">
        <v>40</v>
      </c>
      <c r="E556" s="18">
        <v>175000</v>
      </c>
      <c r="F556" s="9">
        <v>1058.0685041731447</v>
      </c>
      <c r="G556" s="9">
        <v>1058.0685041731447</v>
      </c>
      <c r="H556" s="18">
        <v>899.35822854717298</v>
      </c>
      <c r="I556" s="18">
        <v>0.48080992850345883</v>
      </c>
      <c r="K556" s="18">
        <v>1</v>
      </c>
    </row>
    <row r="557" spans="1:11" x14ac:dyDescent="0.2">
      <c r="A557" s="8">
        <v>43396.791666666664</v>
      </c>
      <c r="B557" s="9">
        <v>0</v>
      </c>
      <c r="C557" s="20" t="s">
        <v>40</v>
      </c>
      <c r="D557" s="20" t="s">
        <v>40</v>
      </c>
      <c r="E557" s="18">
        <v>175000</v>
      </c>
      <c r="F557" s="9">
        <v>1058.2863649446497</v>
      </c>
      <c r="G557" s="9">
        <v>1058.2863649446497</v>
      </c>
      <c r="H557" s="18">
        <v>899.54341020295215</v>
      </c>
      <c r="I557" s="18">
        <v>0.48080992850345883</v>
      </c>
      <c r="K557" s="18">
        <v>1</v>
      </c>
    </row>
    <row r="558" spans="1:11" x14ac:dyDescent="0.2">
      <c r="A558" s="8">
        <v>43396.833333333336</v>
      </c>
      <c r="B558" s="9">
        <v>0</v>
      </c>
      <c r="C558" s="20" t="s">
        <v>40</v>
      </c>
      <c r="D558" s="20" t="s">
        <v>40</v>
      </c>
      <c r="E558" s="18">
        <v>175000</v>
      </c>
      <c r="F558" s="9">
        <v>1058.0622971626283</v>
      </c>
      <c r="G558" s="9">
        <v>1058.0622971626283</v>
      </c>
      <c r="H558" s="18">
        <v>899.35295258823396</v>
      </c>
      <c r="I558" s="18">
        <v>0.48080992850345883</v>
      </c>
      <c r="K558" s="18">
        <v>1</v>
      </c>
    </row>
    <row r="559" spans="1:11" x14ac:dyDescent="0.2">
      <c r="A559" s="8">
        <v>43396.875</v>
      </c>
      <c r="B559" s="9">
        <v>0</v>
      </c>
      <c r="C559" s="20" t="s">
        <v>40</v>
      </c>
      <c r="D559" s="20" t="s">
        <v>40</v>
      </c>
      <c r="E559" s="18">
        <v>175000</v>
      </c>
      <c r="F559" s="9">
        <v>1057.8103846928595</v>
      </c>
      <c r="G559" s="9">
        <v>1057.8103846928595</v>
      </c>
      <c r="H559" s="18">
        <v>899.13882698893053</v>
      </c>
      <c r="I559" s="18">
        <v>0.48080992850345883</v>
      </c>
      <c r="K559" s="18">
        <v>1</v>
      </c>
    </row>
    <row r="560" spans="1:11" x14ac:dyDescent="0.2">
      <c r="A560" s="8">
        <v>43396.916666666664</v>
      </c>
      <c r="B560" s="9">
        <v>0</v>
      </c>
      <c r="C560" s="20" t="s">
        <v>40</v>
      </c>
      <c r="D560" s="20" t="s">
        <v>40</v>
      </c>
      <c r="E560" s="18">
        <v>0</v>
      </c>
      <c r="F560" s="9">
        <v>1057.5963400064093</v>
      </c>
      <c r="G560" s="9">
        <v>1057.5963400064093</v>
      </c>
      <c r="H560" s="18">
        <v>898.95688900544781</v>
      </c>
      <c r="I560" s="18">
        <v>0</v>
      </c>
      <c r="K560" s="18">
        <v>1</v>
      </c>
    </row>
    <row r="561" spans="1:11" x14ac:dyDescent="0.2">
      <c r="A561" s="8">
        <v>43396.958333333336</v>
      </c>
      <c r="B561" s="9">
        <v>0</v>
      </c>
      <c r="C561" s="20" t="s">
        <v>40</v>
      </c>
      <c r="D561" s="20" t="s">
        <v>40</v>
      </c>
      <c r="E561" s="18">
        <v>0</v>
      </c>
      <c r="F561" s="9">
        <v>1059.0227488977478</v>
      </c>
      <c r="G561" s="9">
        <v>1059.0227488977478</v>
      </c>
      <c r="H561" s="18">
        <v>900.16933656308561</v>
      </c>
      <c r="I561" s="18">
        <v>0</v>
      </c>
      <c r="K561" s="18">
        <v>1</v>
      </c>
    </row>
    <row r="562" spans="1:11" x14ac:dyDescent="0.2">
      <c r="A562" s="8">
        <v>43397</v>
      </c>
      <c r="B562" s="9">
        <v>0</v>
      </c>
      <c r="C562" s="20" t="s">
        <v>40</v>
      </c>
      <c r="D562" s="20" t="s">
        <v>40</v>
      </c>
      <c r="E562" s="18">
        <v>175000</v>
      </c>
      <c r="F562" s="9">
        <v>1059.9222161258472</v>
      </c>
      <c r="G562" s="9">
        <v>1059.9222161258472</v>
      </c>
      <c r="H562" s="18">
        <v>900.93388370697005</v>
      </c>
      <c r="I562" s="18">
        <v>0.48080992850345883</v>
      </c>
      <c r="K562" s="18">
        <v>1</v>
      </c>
    </row>
    <row r="563" spans="1:11" x14ac:dyDescent="0.2">
      <c r="A563" s="8">
        <v>43397.041666666664</v>
      </c>
      <c r="B563" s="9">
        <v>0</v>
      </c>
      <c r="C563" s="20" t="s">
        <v>40</v>
      </c>
      <c r="D563" s="20" t="s">
        <v>40</v>
      </c>
      <c r="E563" s="18">
        <v>175000</v>
      </c>
      <c r="F563" s="9">
        <v>1059.9211148793436</v>
      </c>
      <c r="G563" s="9">
        <v>1059.9211148793436</v>
      </c>
      <c r="H563" s="18">
        <v>900.93294764744201</v>
      </c>
      <c r="I563" s="18">
        <v>0.48080992850345883</v>
      </c>
      <c r="K563" s="18">
        <v>1</v>
      </c>
    </row>
    <row r="564" spans="1:11" x14ac:dyDescent="0.2">
      <c r="A564" s="8">
        <v>43397.083333333336</v>
      </c>
      <c r="B564" s="9">
        <v>0</v>
      </c>
      <c r="C564" s="20" t="s">
        <v>40</v>
      </c>
      <c r="D564" s="20" t="s">
        <v>40</v>
      </c>
      <c r="E564" s="18">
        <v>0</v>
      </c>
      <c r="F564" s="9">
        <v>1060.6052345023843</v>
      </c>
      <c r="G564" s="9">
        <v>1060.6052345023843</v>
      </c>
      <c r="H564" s="18">
        <v>901.51444932702657</v>
      </c>
      <c r="I564" s="18">
        <v>0</v>
      </c>
      <c r="K564" s="18">
        <v>1</v>
      </c>
    </row>
    <row r="565" spans="1:11" x14ac:dyDescent="0.2">
      <c r="A565" s="8">
        <v>43397.125</v>
      </c>
      <c r="B565" s="9">
        <v>0</v>
      </c>
      <c r="C565" s="20" t="s">
        <v>40</v>
      </c>
      <c r="D565" s="20" t="s">
        <v>40</v>
      </c>
      <c r="E565" s="18">
        <v>175000</v>
      </c>
      <c r="F565" s="9">
        <v>1061.0606469639547</v>
      </c>
      <c r="G565" s="9">
        <v>1061.0606469639547</v>
      </c>
      <c r="H565" s="18">
        <v>901.90154991936151</v>
      </c>
      <c r="I565" s="18">
        <v>0.48080992850345883</v>
      </c>
      <c r="K565" s="18">
        <v>1</v>
      </c>
    </row>
    <row r="566" spans="1:11" x14ac:dyDescent="0.2">
      <c r="A566" s="8">
        <v>43397.166666666664</v>
      </c>
      <c r="B566" s="9">
        <v>0</v>
      </c>
      <c r="C566" s="20" t="s">
        <v>40</v>
      </c>
      <c r="D566" s="20" t="s">
        <v>40</v>
      </c>
      <c r="E566" s="18">
        <v>175000</v>
      </c>
      <c r="F566" s="9">
        <v>1061.8066278701249</v>
      </c>
      <c r="G566" s="9">
        <v>1061.8066278701249</v>
      </c>
      <c r="H566" s="18">
        <v>902.53563368960613</v>
      </c>
      <c r="I566" s="18">
        <v>0.48080992850345883</v>
      </c>
      <c r="K566" s="18">
        <v>1</v>
      </c>
    </row>
    <row r="567" spans="1:11" x14ac:dyDescent="0.2">
      <c r="A567" s="8">
        <v>43397.208333333336</v>
      </c>
      <c r="B567" s="9">
        <v>0</v>
      </c>
      <c r="C567" s="20" t="s">
        <v>40</v>
      </c>
      <c r="D567" s="20" t="s">
        <v>40</v>
      </c>
      <c r="E567" s="18">
        <v>175000</v>
      </c>
      <c r="F567" s="9">
        <v>1074.0553451664916</v>
      </c>
      <c r="G567" s="9">
        <v>1074.0553451664916</v>
      </c>
      <c r="H567" s="18">
        <v>912.94704339151781</v>
      </c>
      <c r="I567" s="18">
        <v>0.48080992850345883</v>
      </c>
      <c r="K567" s="18">
        <v>1</v>
      </c>
    </row>
    <row r="568" spans="1:11" x14ac:dyDescent="0.2">
      <c r="A568" s="8">
        <v>43397.25</v>
      </c>
      <c r="B568" s="9">
        <v>0</v>
      </c>
      <c r="C568" s="20" t="s">
        <v>40</v>
      </c>
      <c r="D568" s="20" t="s">
        <v>40</v>
      </c>
      <c r="E568" s="18">
        <v>175000</v>
      </c>
      <c r="F568" s="9">
        <v>1075.579256885936</v>
      </c>
      <c r="G568" s="9">
        <v>1075.579256885936</v>
      </c>
      <c r="H568" s="18">
        <v>914.24236835304566</v>
      </c>
      <c r="I568" s="18">
        <v>0.48080992850345883</v>
      </c>
      <c r="K568" s="18">
        <v>1</v>
      </c>
    </row>
    <row r="569" spans="1:11" x14ac:dyDescent="0.2">
      <c r="A569" s="8">
        <v>43397.291666666664</v>
      </c>
      <c r="B569" s="9">
        <v>0</v>
      </c>
      <c r="C569" s="20" t="s">
        <v>40</v>
      </c>
      <c r="D569" s="20" t="s">
        <v>40</v>
      </c>
      <c r="E569" s="18">
        <v>0</v>
      </c>
      <c r="F569" s="9">
        <v>1075.5305941433801</v>
      </c>
      <c r="G569" s="9">
        <v>1075.5305941433801</v>
      </c>
      <c r="H569" s="18">
        <v>914.20100502187302</v>
      </c>
      <c r="I569" s="18">
        <v>0</v>
      </c>
      <c r="K569" s="18">
        <v>1</v>
      </c>
    </row>
    <row r="570" spans="1:11" x14ac:dyDescent="0.2">
      <c r="A570" s="8">
        <v>43397.333333333336</v>
      </c>
      <c r="B570" s="9">
        <v>0</v>
      </c>
      <c r="C570" s="20" t="s">
        <v>40</v>
      </c>
      <c r="D570" s="20" t="s">
        <v>40</v>
      </c>
      <c r="E570" s="18">
        <v>175000</v>
      </c>
      <c r="F570" s="9">
        <v>1076.7673133128571</v>
      </c>
      <c r="G570" s="9">
        <v>1076.7673133128571</v>
      </c>
      <c r="H570" s="18">
        <v>915.25221631592854</v>
      </c>
      <c r="I570" s="18">
        <v>0.48080992850345883</v>
      </c>
      <c r="K570" s="18">
        <v>1</v>
      </c>
    </row>
    <row r="571" spans="1:11" x14ac:dyDescent="0.2">
      <c r="A571" s="8">
        <v>43397.375</v>
      </c>
      <c r="B571" s="9">
        <v>0</v>
      </c>
      <c r="C571" s="20" t="s">
        <v>40</v>
      </c>
      <c r="D571" s="20" t="s">
        <v>40</v>
      </c>
      <c r="E571" s="18">
        <v>0</v>
      </c>
      <c r="F571" s="9">
        <v>1076.498882246806</v>
      </c>
      <c r="G571" s="9">
        <v>1076.498882246806</v>
      </c>
      <c r="H571" s="18">
        <v>915.02404990978505</v>
      </c>
      <c r="I571" s="18">
        <v>0</v>
      </c>
      <c r="K571" s="18">
        <v>1</v>
      </c>
    </row>
    <row r="572" spans="1:11" x14ac:dyDescent="0.2">
      <c r="A572" s="8">
        <v>43397.416666666664</v>
      </c>
      <c r="B572" s="9">
        <v>0</v>
      </c>
      <c r="C572" s="20" t="s">
        <v>40</v>
      </c>
      <c r="D572" s="20" t="s">
        <v>40</v>
      </c>
      <c r="E572" s="18">
        <v>0</v>
      </c>
      <c r="F572" s="9">
        <v>1064.2779917527994</v>
      </c>
      <c r="G572" s="9">
        <v>1064.2779917527994</v>
      </c>
      <c r="H572" s="18">
        <v>904.63629298987939</v>
      </c>
      <c r="I572" s="18">
        <v>0</v>
      </c>
      <c r="K572" s="18">
        <v>1</v>
      </c>
    </row>
    <row r="573" spans="1:11" x14ac:dyDescent="0.2">
      <c r="A573" s="8">
        <v>43397.458333333336</v>
      </c>
      <c r="B573" s="9">
        <v>0</v>
      </c>
      <c r="C573" s="20" t="s">
        <v>40</v>
      </c>
      <c r="D573" s="20" t="s">
        <v>40</v>
      </c>
      <c r="E573" s="18">
        <v>175000</v>
      </c>
      <c r="F573" s="9">
        <v>1061.5869001048875</v>
      </c>
      <c r="G573" s="9">
        <v>1061.5869001048875</v>
      </c>
      <c r="H573" s="18">
        <v>902.34886508915429</v>
      </c>
      <c r="I573" s="18">
        <v>0.48080992850345883</v>
      </c>
      <c r="K573" s="18">
        <v>1</v>
      </c>
    </row>
    <row r="574" spans="1:11" x14ac:dyDescent="0.2">
      <c r="A574" s="8">
        <v>43397.5</v>
      </c>
      <c r="B574" s="9">
        <v>0</v>
      </c>
      <c r="C574" s="20" t="s">
        <v>40</v>
      </c>
      <c r="D574" s="20" t="s">
        <v>40</v>
      </c>
      <c r="E574" s="18">
        <v>175000</v>
      </c>
      <c r="F574" s="9">
        <v>1060.5697168605357</v>
      </c>
      <c r="G574" s="9">
        <v>1060.5697168605357</v>
      </c>
      <c r="H574" s="18">
        <v>901.48425933145529</v>
      </c>
      <c r="I574" s="18">
        <v>0.48080992850345883</v>
      </c>
      <c r="K574" s="18">
        <v>1</v>
      </c>
    </row>
    <row r="575" spans="1:11" x14ac:dyDescent="0.2">
      <c r="A575" s="8">
        <v>43397.541666666664</v>
      </c>
      <c r="B575" s="9">
        <v>0</v>
      </c>
      <c r="C575" s="20" t="s">
        <v>40</v>
      </c>
      <c r="D575" s="20" t="s">
        <v>40</v>
      </c>
      <c r="E575" s="18">
        <v>175000</v>
      </c>
      <c r="F575" s="9">
        <v>1060.8773729028376</v>
      </c>
      <c r="G575" s="9">
        <v>1060.8773729028376</v>
      </c>
      <c r="H575" s="18">
        <v>901.7457669674119</v>
      </c>
      <c r="I575" s="18">
        <v>0.48080992850345883</v>
      </c>
      <c r="K575" s="18">
        <v>1</v>
      </c>
    </row>
    <row r="576" spans="1:11" x14ac:dyDescent="0.2">
      <c r="A576" s="8">
        <v>43397.583333333336</v>
      </c>
      <c r="B576" s="9">
        <v>0</v>
      </c>
      <c r="C576" s="20" t="s">
        <v>40</v>
      </c>
      <c r="D576" s="20" t="s">
        <v>40</v>
      </c>
      <c r="E576" s="18">
        <v>0</v>
      </c>
      <c r="F576" s="9">
        <v>1058.8417889359448</v>
      </c>
      <c r="G576" s="9">
        <v>1058.8417889359448</v>
      </c>
      <c r="H576" s="18">
        <v>900.01552059555308</v>
      </c>
      <c r="I576" s="18">
        <v>0</v>
      </c>
      <c r="K576" s="18">
        <v>1</v>
      </c>
    </row>
    <row r="577" spans="1:11" x14ac:dyDescent="0.2">
      <c r="A577" s="8">
        <v>43397.625</v>
      </c>
      <c r="B577" s="9">
        <v>0</v>
      </c>
      <c r="C577" s="20" t="s">
        <v>40</v>
      </c>
      <c r="D577" s="20" t="s">
        <v>40</v>
      </c>
      <c r="E577" s="18">
        <v>0</v>
      </c>
      <c r="F577" s="9">
        <v>1058.5265290029424</v>
      </c>
      <c r="G577" s="9">
        <v>1058.5265290029424</v>
      </c>
      <c r="H577" s="18">
        <v>899.74754965250099</v>
      </c>
      <c r="I577" s="18">
        <v>0</v>
      </c>
      <c r="K577" s="18">
        <v>1</v>
      </c>
    </row>
    <row r="578" spans="1:11" x14ac:dyDescent="0.2">
      <c r="A578" s="8">
        <v>43397.666666666664</v>
      </c>
      <c r="B578" s="9">
        <v>0</v>
      </c>
      <c r="C578" s="20" t="s">
        <v>40</v>
      </c>
      <c r="D578" s="20" t="s">
        <v>40</v>
      </c>
      <c r="E578" s="18">
        <v>0</v>
      </c>
      <c r="F578" s="9">
        <v>1058.5480401224959</v>
      </c>
      <c r="G578" s="9">
        <v>1058.5480401224959</v>
      </c>
      <c r="H578" s="18">
        <v>899.7658341041215</v>
      </c>
      <c r="I578" s="18">
        <v>0</v>
      </c>
      <c r="K578" s="18">
        <v>1</v>
      </c>
    </row>
    <row r="579" spans="1:11" x14ac:dyDescent="0.2">
      <c r="A579" s="8">
        <v>43397.708333333336</v>
      </c>
      <c r="B579" s="9">
        <v>0</v>
      </c>
      <c r="C579" s="20" t="s">
        <v>40</v>
      </c>
      <c r="D579" s="20" t="s">
        <v>40</v>
      </c>
      <c r="E579" s="18">
        <v>175000</v>
      </c>
      <c r="F579" s="9">
        <v>1059.2419296381172</v>
      </c>
      <c r="G579" s="9">
        <v>1059.2419296381172</v>
      </c>
      <c r="H579" s="18">
        <v>900.35564019239962</v>
      </c>
      <c r="I579" s="18">
        <v>0.48080992850345883</v>
      </c>
      <c r="K579" s="18">
        <v>1</v>
      </c>
    </row>
    <row r="580" spans="1:11" x14ac:dyDescent="0.2">
      <c r="A580" s="8">
        <v>43397.75</v>
      </c>
      <c r="B580" s="9">
        <v>0</v>
      </c>
      <c r="C580" s="20" t="s">
        <v>40</v>
      </c>
      <c r="D580" s="20" t="s">
        <v>40</v>
      </c>
      <c r="E580" s="18">
        <v>0</v>
      </c>
      <c r="F580" s="9">
        <v>1060.1221490463226</v>
      </c>
      <c r="G580" s="9">
        <v>1060.1221490463226</v>
      </c>
      <c r="H580" s="18">
        <v>901.10382668937427</v>
      </c>
      <c r="I580" s="18">
        <v>0</v>
      </c>
      <c r="K580" s="18">
        <v>1</v>
      </c>
    </row>
    <row r="581" spans="1:11" x14ac:dyDescent="0.2">
      <c r="A581" s="8">
        <v>43397.791666666664</v>
      </c>
      <c r="B581" s="9">
        <v>0</v>
      </c>
      <c r="C581" s="20" t="s">
        <v>40</v>
      </c>
      <c r="D581" s="20" t="s">
        <v>40</v>
      </c>
      <c r="E581" s="18">
        <v>175000</v>
      </c>
      <c r="F581" s="9">
        <v>1061.3313524390855</v>
      </c>
      <c r="G581" s="9">
        <v>1061.3313524390855</v>
      </c>
      <c r="H581" s="18">
        <v>902.13164957322272</v>
      </c>
      <c r="I581" s="18">
        <v>0.48080992850345883</v>
      </c>
      <c r="K581" s="18">
        <v>1</v>
      </c>
    </row>
    <row r="582" spans="1:11" x14ac:dyDescent="0.2">
      <c r="A582" s="8">
        <v>43397.833333333336</v>
      </c>
      <c r="B582" s="9">
        <v>0</v>
      </c>
      <c r="C582" s="20" t="s">
        <v>40</v>
      </c>
      <c r="D582" s="20" t="s">
        <v>40</v>
      </c>
      <c r="E582" s="18">
        <v>175000</v>
      </c>
      <c r="F582" s="9">
        <v>1061.8895886129881</v>
      </c>
      <c r="G582" s="9">
        <v>1061.8895886129881</v>
      </c>
      <c r="H582" s="18">
        <v>902.60615032103988</v>
      </c>
      <c r="I582" s="18">
        <v>0.48080992850345883</v>
      </c>
      <c r="K582" s="18">
        <v>1</v>
      </c>
    </row>
    <row r="583" spans="1:11" x14ac:dyDescent="0.2">
      <c r="A583" s="8">
        <v>43397.875</v>
      </c>
      <c r="B583" s="9">
        <v>0</v>
      </c>
      <c r="C583" s="20" t="s">
        <v>40</v>
      </c>
      <c r="D583" s="20" t="s">
        <v>40</v>
      </c>
      <c r="E583" s="18">
        <v>175000</v>
      </c>
      <c r="F583" s="9">
        <v>1063.545361994059</v>
      </c>
      <c r="G583" s="9">
        <v>1063.545361994059</v>
      </c>
      <c r="H583" s="18">
        <v>904.01355769495012</v>
      </c>
      <c r="I583" s="18">
        <v>0.48080992850345883</v>
      </c>
      <c r="K583" s="18">
        <v>1</v>
      </c>
    </row>
    <row r="584" spans="1:11" x14ac:dyDescent="0.2">
      <c r="A584" s="8">
        <v>43397.916666666664</v>
      </c>
      <c r="B584" s="9">
        <v>0</v>
      </c>
      <c r="C584" s="20" t="s">
        <v>40</v>
      </c>
      <c r="D584" s="20" t="s">
        <v>40</v>
      </c>
      <c r="E584" s="18">
        <v>175000</v>
      </c>
      <c r="F584" s="9">
        <v>1064.0829338193375</v>
      </c>
      <c r="G584" s="9">
        <v>1064.0829338193375</v>
      </c>
      <c r="H584" s="18">
        <v>904.47049374643689</v>
      </c>
      <c r="I584" s="18">
        <v>0.48080992850345883</v>
      </c>
      <c r="K584" s="18">
        <v>1</v>
      </c>
    </row>
    <row r="585" spans="1:11" x14ac:dyDescent="0.2">
      <c r="A585" s="8">
        <v>43397.958333333336</v>
      </c>
      <c r="B585" s="9">
        <v>0</v>
      </c>
      <c r="C585" s="20" t="s">
        <v>40</v>
      </c>
      <c r="D585" s="20" t="s">
        <v>40</v>
      </c>
      <c r="E585" s="18">
        <v>0</v>
      </c>
      <c r="F585" s="9">
        <v>1064.985988793773</v>
      </c>
      <c r="G585" s="9">
        <v>1064.985988793773</v>
      </c>
      <c r="H585" s="18">
        <v>905.23809047470706</v>
      </c>
      <c r="I585" s="18">
        <v>0</v>
      </c>
      <c r="K585" s="18">
        <v>1</v>
      </c>
    </row>
    <row r="586" spans="1:11" x14ac:dyDescent="0.2">
      <c r="A586" s="8">
        <v>43398</v>
      </c>
      <c r="B586" s="9">
        <v>0</v>
      </c>
      <c r="C586" s="20" t="s">
        <v>40</v>
      </c>
      <c r="D586" s="20" t="s">
        <v>40</v>
      </c>
      <c r="E586" s="18">
        <v>0</v>
      </c>
      <c r="F586" s="9">
        <v>1064.8686512411111</v>
      </c>
      <c r="G586" s="9">
        <v>1064.8686512411111</v>
      </c>
      <c r="H586" s="18">
        <v>905.13835355494439</v>
      </c>
      <c r="I586" s="18">
        <v>0</v>
      </c>
      <c r="K586" s="18">
        <v>1</v>
      </c>
    </row>
    <row r="587" spans="1:11" x14ac:dyDescent="0.2">
      <c r="A587" s="8">
        <v>43398.041666666664</v>
      </c>
      <c r="B587" s="9">
        <v>0</v>
      </c>
      <c r="C587" s="20" t="s">
        <v>40</v>
      </c>
      <c r="D587" s="20" t="s">
        <v>40</v>
      </c>
      <c r="E587" s="18">
        <v>0</v>
      </c>
      <c r="F587" s="9">
        <v>1064.616948519199</v>
      </c>
      <c r="G587" s="9">
        <v>1064.616948519199</v>
      </c>
      <c r="H587" s="18">
        <v>904.92440624131916</v>
      </c>
      <c r="I587" s="18">
        <v>0</v>
      </c>
      <c r="K587" s="18">
        <v>1</v>
      </c>
    </row>
    <row r="588" spans="1:11" x14ac:dyDescent="0.2">
      <c r="A588" s="8">
        <v>43398.083333333336</v>
      </c>
      <c r="B588" s="9">
        <v>0</v>
      </c>
      <c r="C588" s="20" t="s">
        <v>40</v>
      </c>
      <c r="D588" s="20" t="s">
        <v>40</v>
      </c>
      <c r="E588" s="18">
        <v>175000</v>
      </c>
      <c r="F588" s="9">
        <v>1064.842489407883</v>
      </c>
      <c r="G588" s="9">
        <v>1064.842489407883</v>
      </c>
      <c r="H588" s="18">
        <v>905.1161159967005</v>
      </c>
      <c r="I588" s="18">
        <v>0.48080992850345883</v>
      </c>
      <c r="K588" s="18">
        <v>1</v>
      </c>
    </row>
    <row r="589" spans="1:11" x14ac:dyDescent="0.2">
      <c r="A589" s="8">
        <v>43398.125</v>
      </c>
      <c r="B589" s="9">
        <v>0</v>
      </c>
      <c r="C589" s="20" t="s">
        <v>40</v>
      </c>
      <c r="D589" s="20" t="s">
        <v>40</v>
      </c>
      <c r="E589" s="18">
        <v>0</v>
      </c>
      <c r="F589" s="9">
        <v>1064.5162311951124</v>
      </c>
      <c r="G589" s="9">
        <v>1064.5162311951124</v>
      </c>
      <c r="H589" s="18">
        <v>904.8387965158455</v>
      </c>
      <c r="I589" s="18">
        <v>0</v>
      </c>
      <c r="K589" s="18">
        <v>1</v>
      </c>
    </row>
    <row r="590" spans="1:11" x14ac:dyDescent="0.2">
      <c r="A590" s="8">
        <v>43398.166666666664</v>
      </c>
      <c r="B590" s="9">
        <v>0</v>
      </c>
      <c r="C590" s="20" t="s">
        <v>40</v>
      </c>
      <c r="D590" s="20" t="s">
        <v>40</v>
      </c>
      <c r="E590" s="18">
        <v>175000</v>
      </c>
      <c r="F590" s="9">
        <v>1064.6782532584605</v>
      </c>
      <c r="G590" s="9">
        <v>1064.6782532584605</v>
      </c>
      <c r="H590" s="18">
        <v>904.97651526969139</v>
      </c>
      <c r="I590" s="18">
        <v>0.48080992850345883</v>
      </c>
      <c r="K590" s="18">
        <v>1</v>
      </c>
    </row>
    <row r="591" spans="1:11" x14ac:dyDescent="0.2">
      <c r="A591" s="8">
        <v>43398.208333333336</v>
      </c>
      <c r="B591" s="9">
        <v>0</v>
      </c>
      <c r="C591" s="20" t="s">
        <v>40</v>
      </c>
      <c r="D591" s="20" t="s">
        <v>40</v>
      </c>
      <c r="E591" s="18">
        <v>175000</v>
      </c>
      <c r="F591" s="9">
        <v>1064.8328508195596</v>
      </c>
      <c r="G591" s="9">
        <v>1064.8328508195596</v>
      </c>
      <c r="H591" s="18">
        <v>905.10792319662562</v>
      </c>
      <c r="I591" s="18">
        <v>0.48080992850345883</v>
      </c>
      <c r="K591" s="18">
        <v>1</v>
      </c>
    </row>
    <row r="592" spans="1:11" x14ac:dyDescent="0.2">
      <c r="A592" s="8">
        <v>43398.25</v>
      </c>
      <c r="B592" s="9">
        <v>0</v>
      </c>
      <c r="C592" s="20" t="s">
        <v>40</v>
      </c>
      <c r="D592" s="20" t="s">
        <v>40</v>
      </c>
      <c r="E592" s="18">
        <v>175000</v>
      </c>
      <c r="F592" s="9">
        <v>1064.2633636199564</v>
      </c>
      <c r="G592" s="9">
        <v>1064.2633636199564</v>
      </c>
      <c r="H592" s="18">
        <v>904.62385907696296</v>
      </c>
      <c r="I592" s="18">
        <v>0.48080992850345883</v>
      </c>
      <c r="K592" s="18">
        <v>1</v>
      </c>
    </row>
    <row r="593" spans="1:11" x14ac:dyDescent="0.2">
      <c r="A593" s="8">
        <v>43398.291666666664</v>
      </c>
      <c r="B593" s="9">
        <v>0</v>
      </c>
      <c r="C593" s="20" t="s">
        <v>40</v>
      </c>
      <c r="D593" s="20" t="s">
        <v>40</v>
      </c>
      <c r="E593" s="18">
        <v>175000</v>
      </c>
      <c r="F593" s="9">
        <v>1063.4180964103812</v>
      </c>
      <c r="G593" s="9">
        <v>1063.4180964103812</v>
      </c>
      <c r="H593" s="18">
        <v>903.90538194882402</v>
      </c>
      <c r="I593" s="18">
        <v>0.48080992850345883</v>
      </c>
      <c r="K593" s="18">
        <v>1</v>
      </c>
    </row>
    <row r="594" spans="1:11" x14ac:dyDescent="0.2">
      <c r="A594" s="8">
        <v>43398.333333333336</v>
      </c>
      <c r="B594" s="9">
        <v>0</v>
      </c>
      <c r="C594" s="20" t="s">
        <v>40</v>
      </c>
      <c r="D594" s="20" t="s">
        <v>40</v>
      </c>
      <c r="E594" s="18">
        <v>0</v>
      </c>
      <c r="F594" s="9">
        <v>1063.5199056591</v>
      </c>
      <c r="G594" s="9">
        <v>1063.5199056591</v>
      </c>
      <c r="H594" s="18">
        <v>903.991919810235</v>
      </c>
      <c r="I594" s="18">
        <v>0</v>
      </c>
      <c r="K594" s="18">
        <v>1</v>
      </c>
    </row>
    <row r="595" spans="1:11" x14ac:dyDescent="0.2">
      <c r="A595" s="8">
        <v>43398.375</v>
      </c>
      <c r="B595" s="9">
        <v>0</v>
      </c>
      <c r="C595" s="20" t="s">
        <v>40</v>
      </c>
      <c r="D595" s="20" t="s">
        <v>40</v>
      </c>
      <c r="E595" s="18">
        <v>175000</v>
      </c>
      <c r="F595" s="9">
        <v>1064.2675719648093</v>
      </c>
      <c r="G595" s="9">
        <v>1259.5410278903025</v>
      </c>
      <c r="H595" s="18">
        <v>1070.6098737067571</v>
      </c>
      <c r="I595" s="18">
        <v>0.48080992850345883</v>
      </c>
      <c r="K595" s="18">
        <v>1</v>
      </c>
    </row>
    <row r="596" spans="1:11" x14ac:dyDescent="0.2">
      <c r="A596" s="8">
        <v>43398.416666666664</v>
      </c>
      <c r="B596" s="9">
        <v>0</v>
      </c>
      <c r="C596" s="20" t="s">
        <v>40</v>
      </c>
      <c r="D596" s="20" t="s">
        <v>40</v>
      </c>
      <c r="E596" s="18">
        <v>175000</v>
      </c>
      <c r="F596" s="9">
        <v>1063.9479625326458</v>
      </c>
      <c r="G596" s="9">
        <v>1063.9479625326458</v>
      </c>
      <c r="H596" s="18">
        <v>904.35576815274885</v>
      </c>
      <c r="I596" s="18">
        <v>0.48080992850345883</v>
      </c>
      <c r="K596" s="18">
        <v>1</v>
      </c>
    </row>
    <row r="597" spans="1:11" x14ac:dyDescent="0.2">
      <c r="A597" s="8">
        <v>43398.458333333336</v>
      </c>
      <c r="B597" s="9">
        <v>0</v>
      </c>
      <c r="C597" s="20" t="s">
        <v>40</v>
      </c>
      <c r="D597" s="20" t="s">
        <v>40</v>
      </c>
      <c r="E597" s="18">
        <v>0</v>
      </c>
      <c r="F597" s="9">
        <v>1064.0718629405792</v>
      </c>
      <c r="G597" s="9">
        <v>1064.0718629405792</v>
      </c>
      <c r="H597" s="18">
        <v>904.46108349949225</v>
      </c>
      <c r="I597" s="18">
        <v>0</v>
      </c>
      <c r="K597" s="18">
        <v>1</v>
      </c>
    </row>
    <row r="598" spans="1:11" x14ac:dyDescent="0.2">
      <c r="A598" s="8">
        <v>43398.5</v>
      </c>
      <c r="B598" s="9">
        <v>0</v>
      </c>
      <c r="C598" s="20" t="s">
        <v>40</v>
      </c>
      <c r="D598" s="20" t="s">
        <v>40</v>
      </c>
      <c r="E598" s="18">
        <v>175000</v>
      </c>
      <c r="F598" s="9">
        <v>1064.1442659146924</v>
      </c>
      <c r="G598" s="9">
        <v>1064.1442659146924</v>
      </c>
      <c r="H598" s="18">
        <v>904.52262602748851</v>
      </c>
      <c r="I598" s="18">
        <v>0.48080992850345883</v>
      </c>
      <c r="K598" s="18">
        <v>1</v>
      </c>
    </row>
    <row r="599" spans="1:11" x14ac:dyDescent="0.2">
      <c r="A599" s="8">
        <v>43398.541666666664</v>
      </c>
      <c r="B599" s="9">
        <v>0</v>
      </c>
      <c r="C599" s="20" t="s">
        <v>40</v>
      </c>
      <c r="D599" s="20" t="s">
        <v>40</v>
      </c>
      <c r="E599" s="18">
        <v>175000</v>
      </c>
      <c r="F599" s="9">
        <v>1063.9434325076147</v>
      </c>
      <c r="G599" s="9">
        <v>1063.9434325076147</v>
      </c>
      <c r="H599" s="18">
        <v>904.35191763147247</v>
      </c>
      <c r="I599" s="18">
        <v>0.48080992850345883</v>
      </c>
      <c r="K599" s="18">
        <v>1</v>
      </c>
    </row>
    <row r="600" spans="1:11" x14ac:dyDescent="0.2">
      <c r="A600" s="8">
        <v>43398.583333333336</v>
      </c>
      <c r="B600" s="9">
        <v>0</v>
      </c>
      <c r="C600" s="20" t="s">
        <v>40</v>
      </c>
      <c r="D600" s="20" t="s">
        <v>40</v>
      </c>
      <c r="E600" s="18">
        <v>0</v>
      </c>
      <c r="F600" s="9">
        <v>1064.2318341438302</v>
      </c>
      <c r="G600" s="9">
        <v>1064.2318341438302</v>
      </c>
      <c r="H600" s="18">
        <v>904.59705902225562</v>
      </c>
      <c r="I600" s="18">
        <v>0</v>
      </c>
      <c r="K600" s="18">
        <v>1</v>
      </c>
    </row>
    <row r="601" spans="1:11" x14ac:dyDescent="0.2">
      <c r="A601" s="8">
        <v>43398.625</v>
      </c>
      <c r="B601" s="9">
        <v>0</v>
      </c>
      <c r="C601" s="20" t="s">
        <v>40</v>
      </c>
      <c r="D601" s="20" t="s">
        <v>40</v>
      </c>
      <c r="E601" s="18">
        <v>175000</v>
      </c>
      <c r="F601" s="9">
        <v>1063.5864418451192</v>
      </c>
      <c r="G601" s="9">
        <v>1063.5864418451192</v>
      </c>
      <c r="H601" s="18">
        <v>904.04847556835136</v>
      </c>
      <c r="I601" s="18">
        <v>0.48080992850345883</v>
      </c>
      <c r="K601" s="18">
        <v>1</v>
      </c>
    </row>
    <row r="602" spans="1:11" x14ac:dyDescent="0.2">
      <c r="A602" s="8">
        <v>43398.666666666664</v>
      </c>
      <c r="B602" s="9">
        <v>0</v>
      </c>
      <c r="C602" s="20" t="s">
        <v>40</v>
      </c>
      <c r="D602" s="20" t="s">
        <v>40</v>
      </c>
      <c r="E602" s="18">
        <v>0</v>
      </c>
      <c r="F602" s="9">
        <v>1062.7870395198909</v>
      </c>
      <c r="G602" s="9">
        <v>1062.7870395198909</v>
      </c>
      <c r="H602" s="18">
        <v>903.36898359190718</v>
      </c>
      <c r="I602" s="18">
        <v>0</v>
      </c>
      <c r="K602" s="18">
        <v>1</v>
      </c>
    </row>
    <row r="603" spans="1:11" x14ac:dyDescent="0.2">
      <c r="A603" s="8">
        <v>43398.708333333336</v>
      </c>
      <c r="B603" s="9">
        <v>0</v>
      </c>
      <c r="C603" s="20" t="s">
        <v>40</v>
      </c>
      <c r="D603" s="20" t="s">
        <v>40</v>
      </c>
      <c r="E603" s="18">
        <v>0</v>
      </c>
      <c r="F603" s="9">
        <v>1062.9325927917153</v>
      </c>
      <c r="G603" s="9">
        <v>1062.9325927917153</v>
      </c>
      <c r="H603" s="18">
        <v>903.49270387295792</v>
      </c>
      <c r="I603" s="18">
        <v>0</v>
      </c>
      <c r="K603" s="18">
        <v>1</v>
      </c>
    </row>
    <row r="604" spans="1:11" x14ac:dyDescent="0.2">
      <c r="A604" s="8">
        <v>43398.75</v>
      </c>
      <c r="B604" s="9">
        <v>0</v>
      </c>
      <c r="C604" s="20" t="s">
        <v>40</v>
      </c>
      <c r="D604" s="20" t="s">
        <v>40</v>
      </c>
      <c r="E604" s="18">
        <v>175000</v>
      </c>
      <c r="F604" s="9">
        <v>1063.0277208068619</v>
      </c>
      <c r="G604" s="9">
        <v>1063.0277208068619</v>
      </c>
      <c r="H604" s="18">
        <v>903.5735626858326</v>
      </c>
      <c r="I604" s="18">
        <v>0.48080992850345883</v>
      </c>
      <c r="K604" s="18">
        <v>1</v>
      </c>
    </row>
    <row r="605" spans="1:11" x14ac:dyDescent="0.2">
      <c r="A605" s="8">
        <v>43398.791666666664</v>
      </c>
      <c r="B605" s="9">
        <v>0</v>
      </c>
      <c r="C605" s="20" t="s">
        <v>40</v>
      </c>
      <c r="D605" s="20" t="s">
        <v>40</v>
      </c>
      <c r="E605" s="18">
        <v>175000</v>
      </c>
      <c r="F605" s="9">
        <v>1063.5926246151505</v>
      </c>
      <c r="G605" s="9">
        <v>1063.5926246151505</v>
      </c>
      <c r="H605" s="18">
        <v>904.05373092287789</v>
      </c>
      <c r="I605" s="18">
        <v>0.48080992850345883</v>
      </c>
      <c r="K605" s="18">
        <v>1</v>
      </c>
    </row>
    <row r="606" spans="1:11" x14ac:dyDescent="0.2">
      <c r="A606" s="8">
        <v>43398.833333333336</v>
      </c>
      <c r="B606" s="9">
        <v>0</v>
      </c>
      <c r="C606" s="20" t="s">
        <v>40</v>
      </c>
      <c r="D606" s="20" t="s">
        <v>40</v>
      </c>
      <c r="E606" s="18">
        <v>0</v>
      </c>
      <c r="F606" s="9">
        <v>1063.427626435034</v>
      </c>
      <c r="G606" s="9">
        <v>1063.427626435034</v>
      </c>
      <c r="H606" s="18">
        <v>903.91348246977884</v>
      </c>
      <c r="I606" s="18">
        <v>0</v>
      </c>
      <c r="K606" s="18">
        <v>1</v>
      </c>
    </row>
    <row r="607" spans="1:11" x14ac:dyDescent="0.2">
      <c r="A607" s="8">
        <v>43398.875</v>
      </c>
      <c r="B607" s="9">
        <v>0</v>
      </c>
      <c r="C607" s="20" t="s">
        <v>40</v>
      </c>
      <c r="D607" s="20" t="s">
        <v>40</v>
      </c>
      <c r="E607" s="18">
        <v>175000</v>
      </c>
      <c r="F607" s="9">
        <v>1063.0480007637639</v>
      </c>
      <c r="G607" s="9">
        <v>1063.0480007637639</v>
      </c>
      <c r="H607" s="18">
        <v>903.59080064919931</v>
      </c>
      <c r="I607" s="18">
        <v>0.48080992850345883</v>
      </c>
      <c r="K607" s="18">
        <v>1</v>
      </c>
    </row>
    <row r="608" spans="1:11" x14ac:dyDescent="0.2">
      <c r="A608" s="8">
        <v>43398.916666666664</v>
      </c>
      <c r="B608" s="9">
        <v>0</v>
      </c>
      <c r="C608" s="20" t="s">
        <v>40</v>
      </c>
      <c r="D608" s="20" t="s">
        <v>40</v>
      </c>
      <c r="E608" s="18">
        <v>175000</v>
      </c>
      <c r="F608" s="9">
        <v>1062.4746424333093</v>
      </c>
      <c r="G608" s="9">
        <v>1062.4746424333093</v>
      </c>
      <c r="H608" s="18">
        <v>903.10344606831291</v>
      </c>
      <c r="I608" s="18">
        <v>0.48080992850345883</v>
      </c>
      <c r="K608" s="18">
        <v>1</v>
      </c>
    </row>
    <row r="609" spans="1:11" x14ac:dyDescent="0.2">
      <c r="A609" s="8">
        <v>43398.958333333336</v>
      </c>
      <c r="B609" s="9">
        <v>0</v>
      </c>
      <c r="C609" s="20" t="s">
        <v>40</v>
      </c>
      <c r="D609" s="20" t="s">
        <v>40</v>
      </c>
      <c r="E609" s="18">
        <v>175000</v>
      </c>
      <c r="F609" s="9">
        <v>1059.6530989299451</v>
      </c>
      <c r="G609" s="9">
        <v>1059.6530989299451</v>
      </c>
      <c r="H609" s="18">
        <v>900.70513409045338</v>
      </c>
      <c r="I609" s="18">
        <v>0.48080992850345883</v>
      </c>
      <c r="K609" s="18">
        <v>1</v>
      </c>
    </row>
    <row r="610" spans="1:11" x14ac:dyDescent="0.2">
      <c r="A610" s="8">
        <v>43399</v>
      </c>
      <c r="B610" s="9">
        <v>0</v>
      </c>
      <c r="C610" s="20" t="s">
        <v>40</v>
      </c>
      <c r="D610" s="20" t="s">
        <v>40</v>
      </c>
      <c r="E610" s="18">
        <v>0</v>
      </c>
      <c r="F610" s="9">
        <v>1058.5969906301455</v>
      </c>
      <c r="G610" s="9">
        <v>1058.5969906301455</v>
      </c>
      <c r="H610" s="18">
        <v>899.80744203562358</v>
      </c>
      <c r="I610" s="18">
        <v>0</v>
      </c>
      <c r="K610" s="18">
        <v>1</v>
      </c>
    </row>
    <row r="611" spans="1:11" x14ac:dyDescent="0.2">
      <c r="A611" s="8">
        <v>43399.041666666664</v>
      </c>
      <c r="B611" s="9">
        <v>0</v>
      </c>
      <c r="C611" s="20" t="s">
        <v>40</v>
      </c>
      <c r="D611" s="20" t="s">
        <v>40</v>
      </c>
      <c r="E611" s="18">
        <v>0</v>
      </c>
      <c r="F611" s="9">
        <v>1056.05957882191</v>
      </c>
      <c r="G611" s="9">
        <v>1056.05957882191</v>
      </c>
      <c r="H611" s="18">
        <v>897.65064199862343</v>
      </c>
      <c r="I611" s="18">
        <v>0</v>
      </c>
      <c r="K611" s="18">
        <v>1</v>
      </c>
    </row>
    <row r="612" spans="1:11" x14ac:dyDescent="0.2">
      <c r="A612" s="8">
        <v>43399.083333333336</v>
      </c>
      <c r="B612" s="9">
        <v>0</v>
      </c>
      <c r="C612" s="20" t="s">
        <v>40</v>
      </c>
      <c r="D612" s="20" t="s">
        <v>40</v>
      </c>
      <c r="E612" s="18">
        <v>175000</v>
      </c>
      <c r="F612" s="9">
        <v>1054.2576287825602</v>
      </c>
      <c r="G612" s="9">
        <v>1054.2576287825602</v>
      </c>
      <c r="H612" s="18">
        <v>896.11898446517614</v>
      </c>
      <c r="I612" s="18">
        <v>0.48080992850345883</v>
      </c>
      <c r="K612" s="18">
        <v>1</v>
      </c>
    </row>
    <row r="613" spans="1:11" x14ac:dyDescent="0.2">
      <c r="A613" s="8">
        <v>43399.125</v>
      </c>
      <c r="B613" s="9">
        <v>0</v>
      </c>
      <c r="C613" s="20" t="s">
        <v>40</v>
      </c>
      <c r="D613" s="20" t="s">
        <v>40</v>
      </c>
      <c r="E613" s="18">
        <v>0</v>
      </c>
      <c r="F613" s="9">
        <v>1054.8098479353409</v>
      </c>
      <c r="G613" s="9">
        <v>1054.8098479353409</v>
      </c>
      <c r="H613" s="18">
        <v>896.58837074503981</v>
      </c>
      <c r="I613" s="18">
        <v>0</v>
      </c>
      <c r="K613" s="18">
        <v>1</v>
      </c>
    </row>
    <row r="614" spans="1:11" x14ac:dyDescent="0.2">
      <c r="A614" s="8">
        <v>43399.166666666664</v>
      </c>
      <c r="B614" s="9">
        <v>0</v>
      </c>
      <c r="C614" s="20" t="s">
        <v>40</v>
      </c>
      <c r="D614" s="20" t="s">
        <v>40</v>
      </c>
      <c r="E614" s="18">
        <v>175000</v>
      </c>
      <c r="F614" s="9">
        <v>1053.6583637613114</v>
      </c>
      <c r="G614" s="9">
        <v>1053.6583637613114</v>
      </c>
      <c r="H614" s="18">
        <v>895.60960919711465</v>
      </c>
      <c r="I614" s="18">
        <v>0.48080992850345883</v>
      </c>
      <c r="K614" s="18">
        <v>1</v>
      </c>
    </row>
    <row r="615" spans="1:11" x14ac:dyDescent="0.2">
      <c r="A615" s="8">
        <v>43399.208333333336</v>
      </c>
      <c r="B615" s="9">
        <v>0</v>
      </c>
      <c r="C615" s="20" t="s">
        <v>40</v>
      </c>
      <c r="D615" s="20" t="s">
        <v>40</v>
      </c>
      <c r="E615" s="18">
        <v>175000</v>
      </c>
      <c r="F615" s="9">
        <v>1053.833271170495</v>
      </c>
      <c r="G615" s="9">
        <v>1053.833271170495</v>
      </c>
      <c r="H615" s="18">
        <v>895.75828049492065</v>
      </c>
      <c r="I615" s="18">
        <v>0.48080992850345883</v>
      </c>
      <c r="K615" s="18">
        <v>1</v>
      </c>
    </row>
    <row r="616" spans="1:11" x14ac:dyDescent="0.2">
      <c r="A616" s="8">
        <v>43399.25</v>
      </c>
      <c r="B616" s="9">
        <v>0</v>
      </c>
      <c r="C616" s="20" t="s">
        <v>40</v>
      </c>
      <c r="D616" s="20" t="s">
        <v>40</v>
      </c>
      <c r="E616" s="18">
        <v>0</v>
      </c>
      <c r="F616" s="9">
        <v>1054.6403280610596</v>
      </c>
      <c r="G616" s="9">
        <v>1054.6403280610596</v>
      </c>
      <c r="H616" s="18">
        <v>896.44427885190055</v>
      </c>
      <c r="I616" s="18">
        <v>0</v>
      </c>
      <c r="K616" s="18">
        <v>1</v>
      </c>
    </row>
    <row r="617" spans="1:11" x14ac:dyDescent="0.2">
      <c r="A617" s="8">
        <v>43399.291666666664</v>
      </c>
      <c r="B617" s="9">
        <v>0</v>
      </c>
      <c r="C617" s="20" t="s">
        <v>40</v>
      </c>
      <c r="D617" s="20" t="s">
        <v>40</v>
      </c>
      <c r="E617" s="18">
        <v>0</v>
      </c>
      <c r="F617" s="9">
        <v>1054.9712531654698</v>
      </c>
      <c r="G617" s="9">
        <v>1054.9712531654698</v>
      </c>
      <c r="H617" s="18">
        <v>896.72556519064926</v>
      </c>
      <c r="I617" s="18">
        <v>0</v>
      </c>
      <c r="K617" s="18">
        <v>1</v>
      </c>
    </row>
    <row r="618" spans="1:11" x14ac:dyDescent="0.2">
      <c r="A618" s="8">
        <v>43399.333333333336</v>
      </c>
      <c r="B618" s="9">
        <v>0</v>
      </c>
      <c r="C618" s="20" t="s">
        <v>40</v>
      </c>
      <c r="D618" s="20" t="s">
        <v>40</v>
      </c>
      <c r="E618" s="18">
        <v>175000</v>
      </c>
      <c r="F618" s="9">
        <v>1055.1751210968171</v>
      </c>
      <c r="G618" s="9">
        <v>1055.1751210968171</v>
      </c>
      <c r="H618" s="18">
        <v>896.89885293229452</v>
      </c>
      <c r="I618" s="18">
        <v>0.48080992850345883</v>
      </c>
      <c r="K618" s="18">
        <v>1</v>
      </c>
    </row>
    <row r="619" spans="1:11" x14ac:dyDescent="0.2">
      <c r="A619" s="8">
        <v>43399.375</v>
      </c>
      <c r="B619" s="9">
        <v>0</v>
      </c>
      <c r="C619" s="20" t="s">
        <v>40</v>
      </c>
      <c r="D619" s="20" t="s">
        <v>40</v>
      </c>
      <c r="E619" s="18">
        <v>175000</v>
      </c>
      <c r="F619" s="9">
        <v>1055.6255220328308</v>
      </c>
      <c r="G619" s="9">
        <v>1055.6255220328308</v>
      </c>
      <c r="H619" s="18">
        <v>897.28169372790614</v>
      </c>
      <c r="I619" s="18">
        <v>0.48080992850345883</v>
      </c>
      <c r="K619" s="18">
        <v>1</v>
      </c>
    </row>
    <row r="620" spans="1:11" x14ac:dyDescent="0.2">
      <c r="A620" s="8">
        <v>43399.416666666664</v>
      </c>
      <c r="B620" s="9">
        <v>0</v>
      </c>
      <c r="C620" s="20" t="s">
        <v>40</v>
      </c>
      <c r="D620" s="20" t="s">
        <v>40</v>
      </c>
      <c r="E620" s="18">
        <v>175000</v>
      </c>
      <c r="F620" s="9">
        <v>1056.4287477038786</v>
      </c>
      <c r="G620" s="9">
        <v>1056.4287477038786</v>
      </c>
      <c r="H620" s="18">
        <v>897.96443554829671</v>
      </c>
      <c r="I620" s="18">
        <v>0.48080992850345883</v>
      </c>
      <c r="K620" s="18">
        <v>1</v>
      </c>
    </row>
    <row r="621" spans="1:11" x14ac:dyDescent="0.2">
      <c r="A621" s="8">
        <v>43399.458333333336</v>
      </c>
      <c r="B621" s="9">
        <v>0</v>
      </c>
      <c r="C621" s="20" t="s">
        <v>40</v>
      </c>
      <c r="D621" s="20" t="s">
        <v>40</v>
      </c>
      <c r="E621" s="18">
        <v>175000</v>
      </c>
      <c r="F621" s="9">
        <v>1056.1410210034592</v>
      </c>
      <c r="G621" s="9">
        <v>1056.1410210034592</v>
      </c>
      <c r="H621" s="18">
        <v>897.7198678529403</v>
      </c>
      <c r="I621" s="18">
        <v>0.48080992850345883</v>
      </c>
      <c r="K621" s="18">
        <v>1</v>
      </c>
    </row>
    <row r="622" spans="1:11" x14ac:dyDescent="0.2">
      <c r="A622" s="8">
        <v>43399.5</v>
      </c>
      <c r="B622" s="9">
        <v>0</v>
      </c>
      <c r="C622" s="20" t="s">
        <v>40</v>
      </c>
      <c r="D622" s="20" t="s">
        <v>40</v>
      </c>
      <c r="E622" s="18">
        <v>175000</v>
      </c>
      <c r="F622" s="9">
        <v>1056.4640614510099</v>
      </c>
      <c r="G622" s="9">
        <v>1056.4640614510099</v>
      </c>
      <c r="H622" s="18">
        <v>897.9944522333584</v>
      </c>
      <c r="I622" s="18">
        <v>0.48080992850345883</v>
      </c>
      <c r="K622" s="18">
        <v>1</v>
      </c>
    </row>
    <row r="623" spans="1:11" x14ac:dyDescent="0.2">
      <c r="A623" s="8">
        <v>43399.541666666664</v>
      </c>
      <c r="B623" s="9">
        <v>0</v>
      </c>
      <c r="C623" s="20" t="s">
        <v>40</v>
      </c>
      <c r="D623" s="20" t="s">
        <v>40</v>
      </c>
      <c r="E623" s="18">
        <v>175000</v>
      </c>
      <c r="F623" s="9">
        <v>1057.0039015974357</v>
      </c>
      <c r="G623" s="9">
        <v>1057.0039015974357</v>
      </c>
      <c r="H623" s="18">
        <v>898.45331635782031</v>
      </c>
      <c r="I623" s="18">
        <v>0.48080992850345883</v>
      </c>
      <c r="K623" s="18">
        <v>1</v>
      </c>
    </row>
    <row r="624" spans="1:11" x14ac:dyDescent="0.2">
      <c r="A624" s="8">
        <v>43399.583333333336</v>
      </c>
      <c r="B624" s="9">
        <v>0</v>
      </c>
      <c r="C624" s="20" t="s">
        <v>40</v>
      </c>
      <c r="D624" s="20" t="s">
        <v>40</v>
      </c>
      <c r="E624" s="18">
        <v>175000</v>
      </c>
      <c r="F624" s="9">
        <v>1057.8976603116348</v>
      </c>
      <c r="G624" s="9">
        <v>1057.8976603116348</v>
      </c>
      <c r="H624" s="18">
        <v>899.21301126488959</v>
      </c>
      <c r="I624" s="18">
        <v>0.48080992850345883</v>
      </c>
      <c r="K624" s="18">
        <v>1</v>
      </c>
    </row>
    <row r="625" spans="1:11" x14ac:dyDescent="0.2">
      <c r="A625" s="8">
        <v>43399.625</v>
      </c>
      <c r="B625" s="9">
        <v>0</v>
      </c>
      <c r="C625" s="20" t="s">
        <v>40</v>
      </c>
      <c r="D625" s="20" t="s">
        <v>40</v>
      </c>
      <c r="E625" s="18">
        <v>175000</v>
      </c>
      <c r="F625" s="9">
        <v>1057.2483551516814</v>
      </c>
      <c r="G625" s="9">
        <v>1057.2483551516814</v>
      </c>
      <c r="H625" s="18">
        <v>898.66110187892912</v>
      </c>
      <c r="I625" s="18">
        <v>0.48080992850345883</v>
      </c>
      <c r="K625" s="18">
        <v>1</v>
      </c>
    </row>
    <row r="626" spans="1:11" x14ac:dyDescent="0.2">
      <c r="A626" s="8">
        <v>43399.666666666664</v>
      </c>
      <c r="B626" s="9">
        <v>0</v>
      </c>
      <c r="C626" s="20" t="s">
        <v>40</v>
      </c>
      <c r="D626" s="20" t="s">
        <v>40</v>
      </c>
      <c r="E626" s="18">
        <v>175000</v>
      </c>
      <c r="F626" s="9">
        <v>1057.7926356349094</v>
      </c>
      <c r="G626" s="9">
        <v>1057.7926356349094</v>
      </c>
      <c r="H626" s="18">
        <v>899.12374028967292</v>
      </c>
      <c r="I626" s="18">
        <v>0.48080992850345883</v>
      </c>
      <c r="K626" s="18">
        <v>1</v>
      </c>
    </row>
    <row r="627" spans="1:11" x14ac:dyDescent="0.2">
      <c r="A627" s="8">
        <v>43399.708333333336</v>
      </c>
      <c r="B627" s="9">
        <v>0</v>
      </c>
      <c r="C627" s="20" t="s">
        <v>40</v>
      </c>
      <c r="D627" s="20" t="s">
        <v>40</v>
      </c>
      <c r="E627" s="18">
        <v>0</v>
      </c>
      <c r="F627" s="9">
        <v>1058.2971745379486</v>
      </c>
      <c r="G627" s="9">
        <v>1058.2971745379486</v>
      </c>
      <c r="H627" s="18">
        <v>899.55259835725633</v>
      </c>
      <c r="I627" s="18">
        <v>0</v>
      </c>
      <c r="K627" s="18">
        <v>1</v>
      </c>
    </row>
    <row r="628" spans="1:11" x14ac:dyDescent="0.2">
      <c r="A628" s="8">
        <v>43399.75</v>
      </c>
      <c r="B628" s="9">
        <v>0</v>
      </c>
      <c r="C628" s="20" t="s">
        <v>40</v>
      </c>
      <c r="D628" s="20" t="s">
        <v>40</v>
      </c>
      <c r="E628" s="18">
        <v>0</v>
      </c>
      <c r="F628" s="9">
        <v>1059.6338935202116</v>
      </c>
      <c r="G628" s="9">
        <v>1059.6338935202116</v>
      </c>
      <c r="H628" s="18">
        <v>900.68880949217987</v>
      </c>
      <c r="I628" s="18">
        <v>0</v>
      </c>
      <c r="K628" s="18">
        <v>1</v>
      </c>
    </row>
    <row r="629" spans="1:11" x14ac:dyDescent="0.2">
      <c r="A629" s="8">
        <v>43399.791666666664</v>
      </c>
      <c r="B629" s="9">
        <v>0</v>
      </c>
      <c r="C629" s="20" t="s">
        <v>40</v>
      </c>
      <c r="D629" s="20" t="s">
        <v>40</v>
      </c>
      <c r="E629" s="18">
        <v>175000</v>
      </c>
      <c r="F629" s="9">
        <v>1059.4918859063632</v>
      </c>
      <c r="G629" s="9">
        <v>1059.4918859063632</v>
      </c>
      <c r="H629" s="18">
        <v>900.56810302040867</v>
      </c>
      <c r="I629" s="18">
        <v>0.48080992850345883</v>
      </c>
      <c r="K629" s="18">
        <v>1</v>
      </c>
    </row>
    <row r="630" spans="1:11" x14ac:dyDescent="0.2">
      <c r="A630" s="8">
        <v>43399.833333333336</v>
      </c>
      <c r="B630" s="9">
        <v>0</v>
      </c>
      <c r="C630" s="20" t="s">
        <v>40</v>
      </c>
      <c r="D630" s="20" t="s">
        <v>40</v>
      </c>
      <c r="E630" s="18">
        <v>175000</v>
      </c>
      <c r="F630" s="9">
        <v>1060.8048430915032</v>
      </c>
      <c r="G630" s="9">
        <v>1060.8048430915032</v>
      </c>
      <c r="H630" s="18">
        <v>901.68411662777771</v>
      </c>
      <c r="I630" s="18">
        <v>0.48080992850345883</v>
      </c>
      <c r="K630" s="18">
        <v>1</v>
      </c>
    </row>
    <row r="631" spans="1:11" x14ac:dyDescent="0.2">
      <c r="A631" s="8">
        <v>43399.875</v>
      </c>
      <c r="B631" s="9">
        <v>0</v>
      </c>
      <c r="C631" s="20" t="s">
        <v>40</v>
      </c>
      <c r="D631" s="20" t="s">
        <v>40</v>
      </c>
      <c r="E631" s="18">
        <v>175000</v>
      </c>
      <c r="F631" s="9">
        <v>1061.8111503347791</v>
      </c>
      <c r="G631" s="9">
        <v>1061.8111503347791</v>
      </c>
      <c r="H631" s="18">
        <v>902.53947778456222</v>
      </c>
      <c r="I631" s="18">
        <v>0.48080992850345883</v>
      </c>
      <c r="K631" s="18">
        <v>1</v>
      </c>
    </row>
    <row r="632" spans="1:11" x14ac:dyDescent="0.2">
      <c r="A632" s="8">
        <v>43399.916666666664</v>
      </c>
      <c r="B632" s="9">
        <v>0</v>
      </c>
      <c r="C632" s="20" t="s">
        <v>40</v>
      </c>
      <c r="D632" s="20" t="s">
        <v>40</v>
      </c>
      <c r="E632" s="18">
        <v>0</v>
      </c>
      <c r="F632" s="9">
        <v>1063.6621742901236</v>
      </c>
      <c r="G632" s="9">
        <v>1063.6621742901236</v>
      </c>
      <c r="H632" s="18">
        <v>904.11284814660507</v>
      </c>
      <c r="I632" s="18">
        <v>0</v>
      </c>
      <c r="K632" s="18">
        <v>1</v>
      </c>
    </row>
    <row r="633" spans="1:11" x14ac:dyDescent="0.2">
      <c r="A633" s="8">
        <v>43399.958333333336</v>
      </c>
      <c r="B633" s="9">
        <v>0</v>
      </c>
      <c r="C633" s="20" t="s">
        <v>40</v>
      </c>
      <c r="D633" s="20" t="s">
        <v>40</v>
      </c>
      <c r="E633" s="18">
        <v>0</v>
      </c>
      <c r="F633" s="9">
        <v>1074.4061494135449</v>
      </c>
      <c r="G633" s="9">
        <v>1074.4061494135449</v>
      </c>
      <c r="H633" s="18">
        <v>913.24522700151317</v>
      </c>
      <c r="I633" s="18">
        <v>0</v>
      </c>
      <c r="K633" s="18">
        <v>1</v>
      </c>
    </row>
    <row r="634" spans="1:11" x14ac:dyDescent="0.2">
      <c r="A634" s="8">
        <v>43400</v>
      </c>
      <c r="B634" s="9">
        <v>0</v>
      </c>
      <c r="C634" s="20" t="s">
        <v>40</v>
      </c>
      <c r="D634" s="20" t="s">
        <v>40</v>
      </c>
      <c r="E634" s="18">
        <v>175000</v>
      </c>
      <c r="F634" s="9">
        <v>1075.0448645225742</v>
      </c>
      <c r="G634" s="9">
        <v>1075.0448645225742</v>
      </c>
      <c r="H634" s="18">
        <v>913.78813484418811</v>
      </c>
      <c r="I634" s="18">
        <v>0.48080992850345883</v>
      </c>
      <c r="K634" s="18">
        <v>1</v>
      </c>
    </row>
    <row r="635" spans="1:11" x14ac:dyDescent="0.2">
      <c r="A635" s="8">
        <v>43400.041666666664</v>
      </c>
      <c r="B635" s="9">
        <v>0</v>
      </c>
      <c r="C635" s="20" t="s">
        <v>40</v>
      </c>
      <c r="D635" s="20" t="s">
        <v>40</v>
      </c>
      <c r="E635" s="18">
        <v>0</v>
      </c>
      <c r="F635" s="9">
        <v>1075.0482999101607</v>
      </c>
      <c r="G635" s="9">
        <v>1075.0482999101607</v>
      </c>
      <c r="H635" s="18">
        <v>913.79105492363658</v>
      </c>
      <c r="I635" s="18">
        <v>0</v>
      </c>
      <c r="K635" s="18">
        <v>1</v>
      </c>
    </row>
    <row r="636" spans="1:11" x14ac:dyDescent="0.2">
      <c r="A636" s="8">
        <v>43400.083333333336</v>
      </c>
      <c r="B636" s="9">
        <v>0</v>
      </c>
      <c r="C636" s="20" t="s">
        <v>40</v>
      </c>
      <c r="D636" s="20" t="s">
        <v>40</v>
      </c>
      <c r="E636" s="18">
        <v>175000</v>
      </c>
      <c r="F636" s="9">
        <v>1075.7595214188643</v>
      </c>
      <c r="G636" s="9">
        <v>1075.7595214188643</v>
      </c>
      <c r="H636" s="18">
        <v>914.39559320603462</v>
      </c>
      <c r="I636" s="18">
        <v>0.48080992850345883</v>
      </c>
      <c r="K636" s="18">
        <v>1</v>
      </c>
    </row>
    <row r="637" spans="1:11" x14ac:dyDescent="0.2">
      <c r="A637" s="8">
        <v>43400.125</v>
      </c>
      <c r="B637" s="9">
        <v>0</v>
      </c>
      <c r="C637" s="20" t="s">
        <v>40</v>
      </c>
      <c r="D637" s="20" t="s">
        <v>40</v>
      </c>
      <c r="E637" s="18">
        <v>175000</v>
      </c>
      <c r="F637" s="9">
        <v>1075.7600367988987</v>
      </c>
      <c r="G637" s="9">
        <v>1075.7600367988987</v>
      </c>
      <c r="H637" s="18">
        <v>914.39603127906389</v>
      </c>
      <c r="I637" s="18">
        <v>0.48080992850345883</v>
      </c>
      <c r="K637" s="18">
        <v>1</v>
      </c>
    </row>
    <row r="638" spans="1:11" x14ac:dyDescent="0.2">
      <c r="A638" s="8">
        <v>43400.166666666664</v>
      </c>
      <c r="B638" s="9">
        <v>0</v>
      </c>
      <c r="C638" s="20" t="s">
        <v>40</v>
      </c>
      <c r="D638" s="20" t="s">
        <v>40</v>
      </c>
      <c r="E638" s="18">
        <v>175000</v>
      </c>
      <c r="F638" s="9">
        <v>1075.7579258863555</v>
      </c>
      <c r="G638" s="9">
        <v>1075.7579258863555</v>
      </c>
      <c r="H638" s="18">
        <v>914.39423700340205</v>
      </c>
      <c r="I638" s="18">
        <v>0.48080992850345883</v>
      </c>
      <c r="K638" s="18">
        <v>1</v>
      </c>
    </row>
    <row r="639" spans="1:11" x14ac:dyDescent="0.2">
      <c r="A639" s="8">
        <v>43400.208333333336</v>
      </c>
      <c r="B639" s="9">
        <v>0</v>
      </c>
      <c r="C639" s="20" t="s">
        <v>40</v>
      </c>
      <c r="D639" s="20" t="s">
        <v>40</v>
      </c>
      <c r="E639" s="18">
        <v>175000</v>
      </c>
      <c r="F639" s="9">
        <v>1074.7761207065364</v>
      </c>
      <c r="G639" s="9">
        <v>1074.7761207065364</v>
      </c>
      <c r="H639" s="18">
        <v>913.55970260055597</v>
      </c>
      <c r="I639" s="18">
        <v>0.48080992850345883</v>
      </c>
      <c r="K639" s="18">
        <v>1</v>
      </c>
    </row>
    <row r="640" spans="1:11" x14ac:dyDescent="0.2">
      <c r="A640" s="8">
        <v>43400.25</v>
      </c>
      <c r="B640" s="9">
        <v>0</v>
      </c>
      <c r="C640" s="20" t="s">
        <v>40</v>
      </c>
      <c r="D640" s="20" t="s">
        <v>40</v>
      </c>
      <c r="E640" s="18">
        <v>0</v>
      </c>
      <c r="F640" s="9">
        <v>1075.1466323931556</v>
      </c>
      <c r="G640" s="9">
        <v>1075.1466323931556</v>
      </c>
      <c r="H640" s="18">
        <v>913.87463753418228</v>
      </c>
      <c r="I640" s="18">
        <v>0</v>
      </c>
      <c r="K640" s="18">
        <v>1</v>
      </c>
    </row>
    <row r="641" spans="1:11" x14ac:dyDescent="0.2">
      <c r="A641" s="8">
        <v>43400.291666666664</v>
      </c>
      <c r="B641" s="9">
        <v>0</v>
      </c>
      <c r="C641" s="20" t="s">
        <v>40</v>
      </c>
      <c r="D641" s="20" t="s">
        <v>40</v>
      </c>
      <c r="E641" s="18">
        <v>175000</v>
      </c>
      <c r="F641" s="9">
        <v>1074.5626796339513</v>
      </c>
      <c r="G641" s="9">
        <v>1074.5626796339513</v>
      </c>
      <c r="H641" s="18">
        <v>913.37827768885859</v>
      </c>
      <c r="I641" s="18">
        <v>0.48080992850345883</v>
      </c>
      <c r="K641" s="18">
        <v>1</v>
      </c>
    </row>
    <row r="642" spans="1:11" x14ac:dyDescent="0.2">
      <c r="A642" s="8">
        <v>43400.333333333336</v>
      </c>
      <c r="B642" s="9">
        <v>0</v>
      </c>
      <c r="C642" s="20" t="s">
        <v>40</v>
      </c>
      <c r="D642" s="20" t="s">
        <v>40</v>
      </c>
      <c r="E642" s="18">
        <v>0</v>
      </c>
      <c r="F642" s="9">
        <v>1073.0131000596498</v>
      </c>
      <c r="G642" s="9">
        <v>1073.0131000596498</v>
      </c>
      <c r="H642" s="18">
        <v>912.06113505070232</v>
      </c>
      <c r="I642" s="18">
        <v>0</v>
      </c>
      <c r="K642" s="18">
        <v>1</v>
      </c>
    </row>
    <row r="643" spans="1:11" x14ac:dyDescent="0.2">
      <c r="A643" s="8">
        <v>43400.375</v>
      </c>
      <c r="B643" s="9">
        <v>0</v>
      </c>
      <c r="C643" s="20" t="s">
        <v>40</v>
      </c>
      <c r="D643" s="20" t="s">
        <v>40</v>
      </c>
      <c r="E643" s="18">
        <v>0</v>
      </c>
      <c r="F643" s="9">
        <v>1071.4532156099922</v>
      </c>
      <c r="G643" s="9">
        <v>1071.4532156099922</v>
      </c>
      <c r="H643" s="18">
        <v>910.73523326849329</v>
      </c>
      <c r="I643" s="18">
        <v>0</v>
      </c>
      <c r="K643" s="18">
        <v>1</v>
      </c>
    </row>
    <row r="644" spans="1:11" x14ac:dyDescent="0.2">
      <c r="A644" s="8">
        <v>43400.416666666664</v>
      </c>
      <c r="B644" s="9">
        <v>0</v>
      </c>
      <c r="C644" s="20" t="s">
        <v>40</v>
      </c>
      <c r="D644" s="20" t="s">
        <v>40</v>
      </c>
      <c r="E644" s="18">
        <v>175000</v>
      </c>
      <c r="F644" s="9">
        <v>1068.5941807476468</v>
      </c>
      <c r="G644" s="9">
        <v>1068.5941807476468</v>
      </c>
      <c r="H644" s="18">
        <v>908.30505363549969</v>
      </c>
      <c r="I644" s="18">
        <v>0.48080992850345883</v>
      </c>
      <c r="K644" s="18">
        <v>1</v>
      </c>
    </row>
    <row r="645" spans="1:11" x14ac:dyDescent="0.2">
      <c r="A645" s="8">
        <v>43400.458333333336</v>
      </c>
      <c r="B645" s="9">
        <v>0</v>
      </c>
      <c r="C645" s="20" t="s">
        <v>40</v>
      </c>
      <c r="D645" s="20" t="s">
        <v>40</v>
      </c>
      <c r="E645" s="18">
        <v>175000</v>
      </c>
      <c r="F645" s="9">
        <v>1057.0423853525665</v>
      </c>
      <c r="G645" s="9">
        <v>1057.0423853525665</v>
      </c>
      <c r="H645" s="18">
        <v>898.48602754968147</v>
      </c>
      <c r="I645" s="18">
        <v>0.48080992850345883</v>
      </c>
      <c r="K645" s="18">
        <v>1</v>
      </c>
    </row>
    <row r="646" spans="1:11" x14ac:dyDescent="0.2">
      <c r="A646" s="8">
        <v>43400.5</v>
      </c>
      <c r="B646" s="9">
        <v>0</v>
      </c>
      <c r="C646" s="20" t="s">
        <v>40</v>
      </c>
      <c r="D646" s="20" t="s">
        <v>40</v>
      </c>
      <c r="E646" s="18">
        <v>175000</v>
      </c>
      <c r="F646" s="9">
        <v>1052.9912319436478</v>
      </c>
      <c r="G646" s="9">
        <v>1052.9912319436478</v>
      </c>
      <c r="H646" s="18">
        <v>895.04254715210061</v>
      </c>
      <c r="I646" s="18">
        <v>0.48080992850345883</v>
      </c>
      <c r="K646" s="18">
        <v>1</v>
      </c>
    </row>
    <row r="647" spans="1:11" x14ac:dyDescent="0.2">
      <c r="A647" s="8">
        <v>43400.541666666664</v>
      </c>
      <c r="B647" s="9">
        <v>0</v>
      </c>
      <c r="C647" s="20" t="s">
        <v>40</v>
      </c>
      <c r="D647" s="20" t="s">
        <v>40</v>
      </c>
      <c r="E647" s="18">
        <v>175000</v>
      </c>
      <c r="F647" s="9">
        <v>1048.7742099823679</v>
      </c>
      <c r="G647" s="9">
        <v>1048.7742099823679</v>
      </c>
      <c r="H647" s="18">
        <v>891.45807848501272</v>
      </c>
      <c r="I647" s="18">
        <v>0.48080992850345883</v>
      </c>
      <c r="K647" s="18">
        <v>1</v>
      </c>
    </row>
    <row r="648" spans="1:11" x14ac:dyDescent="0.2">
      <c r="A648" s="8">
        <v>43400.583333333336</v>
      </c>
      <c r="B648" s="9">
        <v>0</v>
      </c>
      <c r="C648" s="20" t="s">
        <v>40</v>
      </c>
      <c r="D648" s="20" t="s">
        <v>40</v>
      </c>
      <c r="E648" s="18">
        <v>175000</v>
      </c>
      <c r="F648" s="9">
        <v>1048.0914923158982</v>
      </c>
      <c r="G648" s="9">
        <v>1048.0914923158982</v>
      </c>
      <c r="H648" s="18">
        <v>890.87776846851341</v>
      </c>
      <c r="I648" s="18">
        <v>0.48080992850345883</v>
      </c>
      <c r="K648" s="18">
        <v>1</v>
      </c>
    </row>
    <row r="649" spans="1:11" x14ac:dyDescent="0.2">
      <c r="A649" s="8">
        <v>43400.625</v>
      </c>
      <c r="B649" s="9">
        <v>0</v>
      </c>
      <c r="C649" s="20" t="s">
        <v>40</v>
      </c>
      <c r="D649" s="20" t="s">
        <v>40</v>
      </c>
      <c r="E649" s="18">
        <v>0</v>
      </c>
      <c r="F649" s="9">
        <v>1047.9942587380706</v>
      </c>
      <c r="G649" s="9">
        <v>1047.9942587380706</v>
      </c>
      <c r="H649" s="18">
        <v>890.79511992736002</v>
      </c>
      <c r="I649" s="18">
        <v>0</v>
      </c>
      <c r="K649" s="18">
        <v>1</v>
      </c>
    </row>
    <row r="650" spans="1:11" x14ac:dyDescent="0.2">
      <c r="A650" s="8">
        <v>43400.666666666664</v>
      </c>
      <c r="B650" s="9">
        <v>0</v>
      </c>
      <c r="C650" s="20" t="s">
        <v>40</v>
      </c>
      <c r="D650" s="20" t="s">
        <v>40</v>
      </c>
      <c r="E650" s="18">
        <v>175000</v>
      </c>
      <c r="F650" s="9">
        <v>1048.8211960855986</v>
      </c>
      <c r="G650" s="9">
        <v>1048.8211960855986</v>
      </c>
      <c r="H650" s="18">
        <v>891.49801667275869</v>
      </c>
      <c r="I650" s="18">
        <v>0.48080992850345883</v>
      </c>
      <c r="K650" s="18">
        <v>1</v>
      </c>
    </row>
    <row r="651" spans="1:11" x14ac:dyDescent="0.2">
      <c r="A651" s="8">
        <v>43400.708333333336</v>
      </c>
      <c r="B651" s="9">
        <v>0</v>
      </c>
      <c r="C651" s="20" t="s">
        <v>40</v>
      </c>
      <c r="D651" s="20" t="s">
        <v>40</v>
      </c>
      <c r="E651" s="18">
        <v>175000</v>
      </c>
      <c r="F651" s="9">
        <v>1060.054897404965</v>
      </c>
      <c r="G651" s="9">
        <v>1060.054897404965</v>
      </c>
      <c r="H651" s="18">
        <v>901.0466627942202</v>
      </c>
      <c r="I651" s="18">
        <v>0.48080992850345883</v>
      </c>
      <c r="K651" s="18">
        <v>1</v>
      </c>
    </row>
    <row r="652" spans="1:11" x14ac:dyDescent="0.2">
      <c r="A652" s="8">
        <v>43400.75</v>
      </c>
      <c r="B652" s="9">
        <v>0</v>
      </c>
      <c r="C652" s="20" t="s">
        <v>40</v>
      </c>
      <c r="D652" s="20" t="s">
        <v>40</v>
      </c>
      <c r="E652" s="18">
        <v>175000</v>
      </c>
      <c r="F652" s="9">
        <v>1059.1726249813009</v>
      </c>
      <c r="G652" s="9">
        <v>1059.1726249813009</v>
      </c>
      <c r="H652" s="18">
        <v>900.29673123410578</v>
      </c>
      <c r="I652" s="18">
        <v>0.48080992850345883</v>
      </c>
      <c r="K652" s="18">
        <v>1</v>
      </c>
    </row>
    <row r="653" spans="1:11" x14ac:dyDescent="0.2">
      <c r="A653" s="8">
        <v>43400.791666666664</v>
      </c>
      <c r="B653" s="9">
        <v>0</v>
      </c>
      <c r="C653" s="20" t="s">
        <v>40</v>
      </c>
      <c r="D653" s="20" t="s">
        <v>40</v>
      </c>
      <c r="E653" s="18">
        <v>175000</v>
      </c>
      <c r="F653" s="9">
        <v>1055.8395793804593</v>
      </c>
      <c r="G653" s="9">
        <v>1055.8395793804593</v>
      </c>
      <c r="H653" s="18">
        <v>897.46364247339045</v>
      </c>
      <c r="I653" s="18">
        <v>0.48080992850345883</v>
      </c>
      <c r="K653" s="18">
        <v>1</v>
      </c>
    </row>
    <row r="654" spans="1:11" x14ac:dyDescent="0.2">
      <c r="A654" s="8">
        <v>43400.833333333336</v>
      </c>
      <c r="B654" s="9">
        <v>0</v>
      </c>
      <c r="C654" s="20" t="s">
        <v>40</v>
      </c>
      <c r="D654" s="20" t="s">
        <v>40</v>
      </c>
      <c r="E654" s="18">
        <v>175000</v>
      </c>
      <c r="F654" s="9">
        <v>1043.2328414994236</v>
      </c>
      <c r="G654" s="9">
        <v>1043.2328414994236</v>
      </c>
      <c r="H654" s="18">
        <v>886.74791527450998</v>
      </c>
      <c r="I654" s="18">
        <v>0.48080992850345883</v>
      </c>
      <c r="K654" s="18">
        <v>1</v>
      </c>
    </row>
    <row r="655" spans="1:11" x14ac:dyDescent="0.2">
      <c r="A655" s="8">
        <v>43400.875</v>
      </c>
      <c r="B655" s="9">
        <v>0</v>
      </c>
      <c r="C655" s="20" t="s">
        <v>40</v>
      </c>
      <c r="D655" s="20" t="s">
        <v>40</v>
      </c>
      <c r="E655" s="18">
        <v>175000</v>
      </c>
      <c r="F655" s="9">
        <v>1038.6418459125603</v>
      </c>
      <c r="G655" s="9">
        <v>1038.6418459125603</v>
      </c>
      <c r="H655" s="18">
        <v>882.84556902567624</v>
      </c>
      <c r="I655" s="18">
        <v>0.48080992850345883</v>
      </c>
      <c r="K655" s="18">
        <v>1</v>
      </c>
    </row>
    <row r="656" spans="1:11" x14ac:dyDescent="0.2">
      <c r="A656" s="8">
        <v>43400.916666666664</v>
      </c>
      <c r="B656" s="9">
        <v>0</v>
      </c>
      <c r="C656" s="20" t="s">
        <v>40</v>
      </c>
      <c r="D656" s="20" t="s">
        <v>40</v>
      </c>
      <c r="E656" s="18">
        <v>175000</v>
      </c>
      <c r="F656" s="9">
        <v>1034.4322437883832</v>
      </c>
      <c r="G656" s="9">
        <v>1034.4322437883832</v>
      </c>
      <c r="H656" s="18">
        <v>879.26740722012562</v>
      </c>
      <c r="I656" s="18">
        <v>0.48080992850345883</v>
      </c>
      <c r="K656" s="18">
        <v>1</v>
      </c>
    </row>
    <row r="657" spans="1:11" x14ac:dyDescent="0.2">
      <c r="A657" s="8">
        <v>43400.958333333336</v>
      </c>
      <c r="B657" s="9">
        <v>0</v>
      </c>
      <c r="C657" s="20" t="s">
        <v>40</v>
      </c>
      <c r="D657" s="20" t="s">
        <v>40</v>
      </c>
      <c r="E657" s="18">
        <v>175000</v>
      </c>
      <c r="F657" s="9">
        <v>1033.417830822224</v>
      </c>
      <c r="G657" s="9">
        <v>1033.417830822224</v>
      </c>
      <c r="H657" s="18">
        <v>878.40515619889038</v>
      </c>
      <c r="I657" s="18">
        <v>0.48080992850345883</v>
      </c>
      <c r="K657" s="18">
        <v>1</v>
      </c>
    </row>
    <row r="658" spans="1:11" x14ac:dyDescent="0.2">
      <c r="A658" s="8">
        <v>43401</v>
      </c>
      <c r="B658" s="9">
        <v>0</v>
      </c>
      <c r="C658" s="20" t="s">
        <v>40</v>
      </c>
      <c r="D658" s="20" t="s">
        <v>40</v>
      </c>
      <c r="E658" s="18">
        <v>0</v>
      </c>
      <c r="F658" s="9">
        <v>1033.9492467679099</v>
      </c>
      <c r="G658" s="9">
        <v>1033.9492467679099</v>
      </c>
      <c r="H658" s="18">
        <v>878.85685975272338</v>
      </c>
      <c r="I658" s="18">
        <v>0</v>
      </c>
      <c r="K658" s="18">
        <v>1</v>
      </c>
    </row>
    <row r="659" spans="1:11" x14ac:dyDescent="0.2">
      <c r="A659" s="8">
        <v>43401.041666666664</v>
      </c>
      <c r="B659" s="9">
        <v>0</v>
      </c>
      <c r="C659" s="20" t="s">
        <v>40</v>
      </c>
      <c r="D659" s="20" t="s">
        <v>40</v>
      </c>
      <c r="E659" s="18">
        <v>0</v>
      </c>
      <c r="F659" s="9">
        <v>1034.686384702791</v>
      </c>
      <c r="G659" s="9">
        <v>1034.686384702791</v>
      </c>
      <c r="H659" s="18">
        <v>879.48342699737225</v>
      </c>
      <c r="I659" s="18">
        <v>0</v>
      </c>
      <c r="K659" s="18">
        <v>1</v>
      </c>
    </row>
    <row r="660" spans="1:11" x14ac:dyDescent="0.2">
      <c r="A660" s="8">
        <v>43401.083333333336</v>
      </c>
      <c r="B660" s="9">
        <v>0</v>
      </c>
      <c r="C660" s="20" t="s">
        <v>40</v>
      </c>
      <c r="D660" s="20" t="s">
        <v>40</v>
      </c>
      <c r="E660" s="18">
        <v>175000</v>
      </c>
      <c r="F660" s="9">
        <v>1032.4442568762181</v>
      </c>
      <c r="G660" s="9">
        <v>1032.4442568762181</v>
      </c>
      <c r="H660" s="18">
        <v>877.57761834478538</v>
      </c>
      <c r="I660" s="18">
        <v>0.48080992850345883</v>
      </c>
      <c r="K660" s="18">
        <v>1</v>
      </c>
    </row>
    <row r="661" spans="1:11" x14ac:dyDescent="0.2">
      <c r="A661" s="8">
        <v>43401.125</v>
      </c>
      <c r="B661" s="9">
        <v>0</v>
      </c>
      <c r="C661" s="20" t="s">
        <v>40</v>
      </c>
      <c r="D661" s="20" t="s">
        <v>40</v>
      </c>
      <c r="E661" s="18">
        <v>0</v>
      </c>
      <c r="F661" s="9">
        <v>1030.5987007440524</v>
      </c>
      <c r="G661" s="9">
        <v>1030.5987007440524</v>
      </c>
      <c r="H661" s="18">
        <v>876.00889563244448</v>
      </c>
      <c r="I661" s="18">
        <v>0</v>
      </c>
      <c r="K661" s="18">
        <v>1</v>
      </c>
    </row>
    <row r="662" spans="1:11" x14ac:dyDescent="0.2">
      <c r="A662" s="8">
        <v>43401.166666666664</v>
      </c>
      <c r="B662" s="9">
        <v>0</v>
      </c>
      <c r="C662" s="20" t="s">
        <v>40</v>
      </c>
      <c r="D662" s="20" t="s">
        <v>40</v>
      </c>
      <c r="E662" s="18">
        <v>175000</v>
      </c>
      <c r="F662" s="9">
        <v>1030.591467075471</v>
      </c>
      <c r="G662" s="9">
        <v>1030.591467075471</v>
      </c>
      <c r="H662" s="18">
        <v>876.00274701415026</v>
      </c>
      <c r="I662" s="18">
        <v>0.48080992850345883</v>
      </c>
      <c r="K662" s="18">
        <v>1</v>
      </c>
    </row>
    <row r="663" spans="1:11" x14ac:dyDescent="0.2">
      <c r="A663" s="8">
        <v>43401.208333333336</v>
      </c>
      <c r="B663" s="9">
        <v>0</v>
      </c>
      <c r="C663" s="20" t="s">
        <v>40</v>
      </c>
      <c r="D663" s="20" t="s">
        <v>40</v>
      </c>
      <c r="E663" s="18">
        <v>175000</v>
      </c>
      <c r="F663" s="9">
        <v>1031.2380470800442</v>
      </c>
      <c r="G663" s="9">
        <v>1031.2380470800442</v>
      </c>
      <c r="H663" s="18">
        <v>876.55234001803751</v>
      </c>
      <c r="I663" s="18">
        <v>0.48080992850345883</v>
      </c>
      <c r="K663" s="18">
        <v>1</v>
      </c>
    </row>
    <row r="664" spans="1:11" x14ac:dyDescent="0.2">
      <c r="A664" s="8">
        <v>43401.25</v>
      </c>
      <c r="B664" s="9">
        <v>0</v>
      </c>
      <c r="C664" s="20" t="s">
        <v>40</v>
      </c>
      <c r="D664" s="20" t="s">
        <v>40</v>
      </c>
      <c r="E664" s="18">
        <v>0</v>
      </c>
      <c r="F664" s="9">
        <v>1042.351219948674</v>
      </c>
      <c r="G664" s="9">
        <v>1042.351219948674</v>
      </c>
      <c r="H664" s="18">
        <v>885.99853695637296</v>
      </c>
      <c r="I664" s="18">
        <v>0</v>
      </c>
      <c r="K664" s="18">
        <v>1</v>
      </c>
    </row>
    <row r="665" spans="1:11" x14ac:dyDescent="0.2">
      <c r="A665" s="8">
        <v>43401.291666666664</v>
      </c>
      <c r="B665" s="9">
        <v>0</v>
      </c>
      <c r="C665" s="20" t="s">
        <v>40</v>
      </c>
      <c r="D665" s="20" t="s">
        <v>40</v>
      </c>
      <c r="E665" s="18">
        <v>175000</v>
      </c>
      <c r="F665" s="9">
        <v>1042.552289115536</v>
      </c>
      <c r="G665" s="9">
        <v>1042.552289115536</v>
      </c>
      <c r="H665" s="18">
        <v>886.16944574820559</v>
      </c>
      <c r="I665" s="18">
        <v>0.48080992850345883</v>
      </c>
      <c r="K665" s="18">
        <v>1</v>
      </c>
    </row>
    <row r="666" spans="1:11" x14ac:dyDescent="0.2">
      <c r="A666" s="8">
        <v>43401.333333333336</v>
      </c>
      <c r="B666" s="9">
        <v>0</v>
      </c>
      <c r="C666" s="20" t="s">
        <v>40</v>
      </c>
      <c r="D666" s="20" t="s">
        <v>40</v>
      </c>
      <c r="E666" s="18">
        <v>175000</v>
      </c>
      <c r="F666" s="9">
        <v>1041.8387302581473</v>
      </c>
      <c r="G666" s="9">
        <v>1041.8387302581473</v>
      </c>
      <c r="H666" s="18">
        <v>885.56292071942516</v>
      </c>
      <c r="I666" s="18">
        <v>0.48080992850345883</v>
      </c>
      <c r="K666" s="18">
        <v>1</v>
      </c>
    </row>
    <row r="667" spans="1:11" x14ac:dyDescent="0.2">
      <c r="A667" s="8">
        <v>43401.375</v>
      </c>
      <c r="B667" s="9">
        <v>0</v>
      </c>
      <c r="C667" s="20" t="s">
        <v>40</v>
      </c>
      <c r="D667" s="20" t="s">
        <v>40</v>
      </c>
      <c r="E667" s="18">
        <v>0</v>
      </c>
      <c r="F667" s="9">
        <v>1035.6352532180099</v>
      </c>
      <c r="G667" s="9">
        <v>1035.6352532180099</v>
      </c>
      <c r="H667" s="18">
        <v>880.28996523530839</v>
      </c>
      <c r="I667" s="18">
        <v>0</v>
      </c>
      <c r="K667" s="18">
        <v>1</v>
      </c>
    </row>
    <row r="668" spans="1:11" x14ac:dyDescent="0.2">
      <c r="A668" s="8">
        <v>43401.416666666664</v>
      </c>
      <c r="B668" s="9">
        <v>0</v>
      </c>
      <c r="C668" s="20" t="s">
        <v>40</v>
      </c>
      <c r="D668" s="20" t="s">
        <v>40</v>
      </c>
      <c r="E668" s="18">
        <v>175000</v>
      </c>
      <c r="F668" s="9">
        <v>1028.8694132926341</v>
      </c>
      <c r="G668" s="9">
        <v>1028.8694132926341</v>
      </c>
      <c r="H668" s="18">
        <v>874.53900129873898</v>
      </c>
      <c r="I668" s="18">
        <v>0.48080992850345883</v>
      </c>
      <c r="K668" s="18">
        <v>1</v>
      </c>
    </row>
    <row r="669" spans="1:11" x14ac:dyDescent="0.2">
      <c r="A669" s="8">
        <v>43401.458333333336</v>
      </c>
      <c r="B669" s="9">
        <v>0</v>
      </c>
      <c r="C669" s="20" t="s">
        <v>40</v>
      </c>
      <c r="D669" s="20" t="s">
        <v>40</v>
      </c>
      <c r="E669" s="18">
        <v>175000</v>
      </c>
      <c r="F669" s="9">
        <v>1029.7468445544089</v>
      </c>
      <c r="G669" s="9">
        <v>1029.7468445544089</v>
      </c>
      <c r="H669" s="18">
        <v>875.28481787124747</v>
      </c>
      <c r="I669" s="18">
        <v>0.48080992850345883</v>
      </c>
      <c r="K669" s="18">
        <v>1</v>
      </c>
    </row>
    <row r="670" spans="1:11" x14ac:dyDescent="0.2">
      <c r="A670" s="8">
        <v>43401.5</v>
      </c>
      <c r="B670" s="9">
        <v>0</v>
      </c>
      <c r="C670" s="20" t="s">
        <v>40</v>
      </c>
      <c r="D670" s="20" t="s">
        <v>40</v>
      </c>
      <c r="E670" s="18">
        <v>0</v>
      </c>
      <c r="F670" s="9">
        <v>1027.641132510453</v>
      </c>
      <c r="G670" s="9">
        <v>1027.641132510453</v>
      </c>
      <c r="H670" s="18">
        <v>873.49496263388494</v>
      </c>
      <c r="I670" s="18">
        <v>0</v>
      </c>
      <c r="K670" s="18">
        <v>1</v>
      </c>
    </row>
    <row r="671" spans="1:11" x14ac:dyDescent="0.2">
      <c r="A671" s="8">
        <v>43401.541666666664</v>
      </c>
      <c r="B671" s="9">
        <v>0</v>
      </c>
      <c r="C671" s="20" t="s">
        <v>40</v>
      </c>
      <c r="D671" s="20" t="s">
        <v>40</v>
      </c>
      <c r="E671" s="18">
        <v>175000</v>
      </c>
      <c r="F671" s="9">
        <v>1026.0299221940181</v>
      </c>
      <c r="G671" s="9">
        <v>1026.0299221940181</v>
      </c>
      <c r="H671" s="18">
        <v>872.12543386491541</v>
      </c>
      <c r="I671" s="18">
        <v>0.48080992850345883</v>
      </c>
      <c r="K671" s="18">
        <v>1</v>
      </c>
    </row>
    <row r="672" spans="1:11" x14ac:dyDescent="0.2">
      <c r="A672" s="8">
        <v>43401.583333333336</v>
      </c>
      <c r="B672" s="9">
        <v>0</v>
      </c>
      <c r="C672" s="20" t="s">
        <v>40</v>
      </c>
      <c r="D672" s="20" t="s">
        <v>40</v>
      </c>
      <c r="E672" s="18">
        <v>175000</v>
      </c>
      <c r="F672" s="9">
        <v>1024.9943999347154</v>
      </c>
      <c r="G672" s="9">
        <v>1024.9943999347154</v>
      </c>
      <c r="H672" s="18">
        <v>871.24523994450806</v>
      </c>
      <c r="I672" s="18">
        <v>0.48080992850345883</v>
      </c>
      <c r="K672" s="18">
        <v>1</v>
      </c>
    </row>
    <row r="673" spans="1:11" x14ac:dyDescent="0.2">
      <c r="A673" s="8">
        <v>43401.625</v>
      </c>
      <c r="B673" s="9">
        <v>0</v>
      </c>
      <c r="C673" s="20" t="s">
        <v>40</v>
      </c>
      <c r="D673" s="20" t="s">
        <v>40</v>
      </c>
      <c r="E673" s="18">
        <v>175000</v>
      </c>
      <c r="F673" s="9">
        <v>1025.3879409290971</v>
      </c>
      <c r="G673" s="9">
        <v>1025.3879409290971</v>
      </c>
      <c r="H673" s="18">
        <v>871.57974978973255</v>
      </c>
      <c r="I673" s="18">
        <v>0.48080992850345883</v>
      </c>
      <c r="K673" s="18">
        <v>1</v>
      </c>
    </row>
    <row r="674" spans="1:11" x14ac:dyDescent="0.2">
      <c r="A674" s="8">
        <v>43401.666666666664</v>
      </c>
      <c r="B674" s="9">
        <v>0</v>
      </c>
      <c r="C674" s="20" t="s">
        <v>40</v>
      </c>
      <c r="D674" s="20" t="s">
        <v>40</v>
      </c>
      <c r="E674" s="18">
        <v>0</v>
      </c>
      <c r="F674" s="9">
        <v>1033.1390764851476</v>
      </c>
      <c r="G674" s="9">
        <v>1033.1390764851476</v>
      </c>
      <c r="H674" s="18">
        <v>878.16821501237541</v>
      </c>
      <c r="I674" s="18">
        <v>0</v>
      </c>
      <c r="K674" s="18">
        <v>1</v>
      </c>
    </row>
    <row r="675" spans="1:11" x14ac:dyDescent="0.2">
      <c r="A675" s="8">
        <v>43401.708333333336</v>
      </c>
      <c r="B675" s="9">
        <v>0</v>
      </c>
      <c r="C675" s="20" t="s">
        <v>40</v>
      </c>
      <c r="D675" s="20" t="s">
        <v>40</v>
      </c>
      <c r="E675" s="18">
        <v>0</v>
      </c>
      <c r="F675" s="9">
        <v>1027.9753764150189</v>
      </c>
      <c r="G675" s="9">
        <v>1027.9753764150189</v>
      </c>
      <c r="H675" s="18">
        <v>873.77906995276601</v>
      </c>
      <c r="I675" s="18">
        <v>0</v>
      </c>
      <c r="K675" s="18">
        <v>1</v>
      </c>
    </row>
    <row r="676" spans="1:11" x14ac:dyDescent="0.2">
      <c r="A676" s="8">
        <v>43401.75</v>
      </c>
      <c r="B676" s="9">
        <v>0</v>
      </c>
      <c r="C676" s="20" t="s">
        <v>40</v>
      </c>
      <c r="D676" s="20" t="s">
        <v>40</v>
      </c>
      <c r="E676" s="18">
        <v>175000</v>
      </c>
      <c r="F676" s="9">
        <v>1031.0300625807492</v>
      </c>
      <c r="G676" s="9">
        <v>1031.0300625807492</v>
      </c>
      <c r="H676" s="18">
        <v>876.37555319363685</v>
      </c>
      <c r="I676" s="18">
        <v>0.48080992850345883</v>
      </c>
      <c r="K676" s="18">
        <v>1</v>
      </c>
    </row>
    <row r="677" spans="1:11" x14ac:dyDescent="0.2">
      <c r="A677" s="8">
        <v>43401.791666666664</v>
      </c>
      <c r="B677" s="9">
        <v>0</v>
      </c>
      <c r="C677" s="20" t="s">
        <v>40</v>
      </c>
      <c r="D677" s="20" t="s">
        <v>40</v>
      </c>
      <c r="E677" s="18">
        <v>0</v>
      </c>
      <c r="F677" s="9">
        <v>1042.3187966524799</v>
      </c>
      <c r="G677" s="9">
        <v>1042.3187966524799</v>
      </c>
      <c r="H677" s="18">
        <v>885.97097715460791</v>
      </c>
      <c r="I677" s="18">
        <v>0</v>
      </c>
      <c r="K677" s="18">
        <v>1</v>
      </c>
    </row>
    <row r="678" spans="1:11" x14ac:dyDescent="0.2">
      <c r="A678" s="8">
        <v>43401.833333333336</v>
      </c>
      <c r="B678" s="9">
        <v>0</v>
      </c>
      <c r="C678" s="20" t="s">
        <v>40</v>
      </c>
      <c r="D678" s="20" t="s">
        <v>40</v>
      </c>
      <c r="E678" s="18">
        <v>175000</v>
      </c>
      <c r="F678" s="9">
        <v>1042.1664887612226</v>
      </c>
      <c r="G678" s="9">
        <v>1042.1664887612226</v>
      </c>
      <c r="H678" s="18">
        <v>885.84151544703911</v>
      </c>
      <c r="I678" s="18">
        <v>0.48080992850345883</v>
      </c>
      <c r="K678" s="18">
        <v>1</v>
      </c>
    </row>
    <row r="679" spans="1:11" x14ac:dyDescent="0.2">
      <c r="A679" s="8">
        <v>43401.875</v>
      </c>
      <c r="B679" s="9">
        <v>0</v>
      </c>
      <c r="C679" s="20" t="s">
        <v>40</v>
      </c>
      <c r="D679" s="20" t="s">
        <v>40</v>
      </c>
      <c r="E679" s="18">
        <v>175000</v>
      </c>
      <c r="F679" s="9">
        <v>1042.0434096241318</v>
      </c>
      <c r="G679" s="9">
        <v>1042.0434096241318</v>
      </c>
      <c r="H679" s="18">
        <v>885.73689818051196</v>
      </c>
      <c r="I679" s="18">
        <v>0.48080992850345883</v>
      </c>
      <c r="K679" s="18">
        <v>1</v>
      </c>
    </row>
    <row r="680" spans="1:11" x14ac:dyDescent="0.2">
      <c r="A680" s="8">
        <v>43401.916666666664</v>
      </c>
      <c r="B680" s="9">
        <v>0</v>
      </c>
      <c r="C680" s="20" t="s">
        <v>40</v>
      </c>
      <c r="D680" s="20" t="s">
        <v>40</v>
      </c>
      <c r="E680" s="18">
        <v>0</v>
      </c>
      <c r="F680" s="9">
        <v>1041.5360173849006</v>
      </c>
      <c r="G680" s="9">
        <v>1041.5360173849006</v>
      </c>
      <c r="H680" s="18">
        <v>885.30561477716549</v>
      </c>
      <c r="I680" s="18">
        <v>0</v>
      </c>
      <c r="K680" s="18">
        <v>1</v>
      </c>
    </row>
    <row r="681" spans="1:11" x14ac:dyDescent="0.2">
      <c r="A681" s="8">
        <v>43401.958333333336</v>
      </c>
      <c r="B681" s="9">
        <v>0</v>
      </c>
      <c r="C681" s="20" t="s">
        <v>40</v>
      </c>
      <c r="D681" s="20" t="s">
        <v>40</v>
      </c>
      <c r="E681" s="18">
        <v>0</v>
      </c>
      <c r="F681" s="9">
        <v>1041.1908323534599</v>
      </c>
      <c r="G681" s="9">
        <v>1041.1908323534599</v>
      </c>
      <c r="H681" s="18">
        <v>885.01220750044092</v>
      </c>
      <c r="I681" s="18">
        <v>0</v>
      </c>
      <c r="K681" s="18">
        <v>1</v>
      </c>
    </row>
    <row r="682" spans="1:11" x14ac:dyDescent="0.2">
      <c r="A682" s="8">
        <v>43402</v>
      </c>
      <c r="B682" s="9">
        <v>0</v>
      </c>
      <c r="C682" s="20" t="s">
        <v>40</v>
      </c>
      <c r="D682" s="20" t="s">
        <v>40</v>
      </c>
      <c r="E682" s="18">
        <v>175000</v>
      </c>
      <c r="F682" s="9">
        <v>1039.7964576755035</v>
      </c>
      <c r="G682" s="9">
        <v>1039.7964576755035</v>
      </c>
      <c r="H682" s="18">
        <v>883.82698902417792</v>
      </c>
      <c r="I682" s="18">
        <v>0.48080992850345883</v>
      </c>
      <c r="K682" s="18">
        <v>1</v>
      </c>
    </row>
    <row r="683" spans="1:11" x14ac:dyDescent="0.2">
      <c r="A683" s="8">
        <v>43402.041666666664</v>
      </c>
      <c r="B683" s="9">
        <v>0</v>
      </c>
      <c r="C683" s="20" t="s">
        <v>40</v>
      </c>
      <c r="D683" s="20" t="s">
        <v>40</v>
      </c>
      <c r="E683" s="18">
        <v>175000</v>
      </c>
      <c r="F683" s="9">
        <v>1039.8514093597669</v>
      </c>
      <c r="G683" s="9">
        <v>1039.8514093597669</v>
      </c>
      <c r="H683" s="18">
        <v>883.87369795580184</v>
      </c>
      <c r="I683" s="18">
        <v>0.48080992850345883</v>
      </c>
      <c r="K683" s="18">
        <v>1</v>
      </c>
    </row>
    <row r="684" spans="1:11" x14ac:dyDescent="0.2">
      <c r="A684" s="8">
        <v>43402.083333333336</v>
      </c>
      <c r="B684" s="9">
        <v>0</v>
      </c>
      <c r="C684" s="20" t="s">
        <v>40</v>
      </c>
      <c r="D684" s="20" t="s">
        <v>40</v>
      </c>
      <c r="E684" s="18">
        <v>0</v>
      </c>
      <c r="F684" s="9">
        <v>1039.1323633361405</v>
      </c>
      <c r="G684" s="9">
        <v>1039.1323633361405</v>
      </c>
      <c r="H684" s="18">
        <v>883.26250883571947</v>
      </c>
      <c r="I684" s="18">
        <v>0</v>
      </c>
      <c r="K684" s="18">
        <v>1</v>
      </c>
    </row>
    <row r="685" spans="1:11" x14ac:dyDescent="0.2">
      <c r="A685" s="8">
        <v>43402.125</v>
      </c>
      <c r="B685" s="9">
        <v>0</v>
      </c>
      <c r="C685" s="20" t="s">
        <v>40</v>
      </c>
      <c r="D685" s="20" t="s">
        <v>40</v>
      </c>
      <c r="E685" s="18">
        <v>175000</v>
      </c>
      <c r="F685" s="9">
        <v>1039.6253084412492</v>
      </c>
      <c r="G685" s="9">
        <v>1039.6253084412492</v>
      </c>
      <c r="H685" s="18">
        <v>883.68151217506181</v>
      </c>
      <c r="I685" s="18">
        <v>0.48080992850345883</v>
      </c>
      <c r="K685" s="18">
        <v>1</v>
      </c>
    </row>
    <row r="686" spans="1:11" x14ac:dyDescent="0.2">
      <c r="A686" s="8">
        <v>43402.166666666664</v>
      </c>
      <c r="B686" s="9">
        <v>0</v>
      </c>
      <c r="C686" s="20" t="s">
        <v>40</v>
      </c>
      <c r="D686" s="20" t="s">
        <v>40</v>
      </c>
      <c r="E686" s="18">
        <v>175000</v>
      </c>
      <c r="F686" s="9">
        <v>1038.021730300497</v>
      </c>
      <c r="G686" s="9">
        <v>1038.021730300497</v>
      </c>
      <c r="H686" s="18">
        <v>882.31847075542237</v>
      </c>
      <c r="I686" s="18">
        <v>0.48080992850345883</v>
      </c>
      <c r="K686" s="18">
        <v>1</v>
      </c>
    </row>
    <row r="687" spans="1:11" x14ac:dyDescent="0.2">
      <c r="A687" s="8">
        <v>43402.208333333336</v>
      </c>
      <c r="B687" s="9">
        <v>0</v>
      </c>
      <c r="C687" s="20" t="s">
        <v>40</v>
      </c>
      <c r="D687" s="20" t="s">
        <v>40</v>
      </c>
      <c r="E687" s="18">
        <v>175000</v>
      </c>
      <c r="F687" s="9">
        <v>1038.3193960800297</v>
      </c>
      <c r="G687" s="9">
        <v>1038.3193960800297</v>
      </c>
      <c r="H687" s="18">
        <v>882.57148666802527</v>
      </c>
      <c r="I687" s="18">
        <v>0.48080992850345883</v>
      </c>
      <c r="K687" s="18">
        <v>1</v>
      </c>
    </row>
    <row r="688" spans="1:11" x14ac:dyDescent="0.2">
      <c r="A688" s="8">
        <v>43402.25</v>
      </c>
      <c r="B688" s="9">
        <v>0</v>
      </c>
      <c r="C688" s="20" t="s">
        <v>40</v>
      </c>
      <c r="D688" s="20" t="s">
        <v>40</v>
      </c>
      <c r="E688" s="18">
        <v>0</v>
      </c>
      <c r="F688" s="9">
        <v>1037.9715775488023</v>
      </c>
      <c r="G688" s="9">
        <v>1037.9715775488023</v>
      </c>
      <c r="H688" s="18">
        <v>882.27584091648191</v>
      </c>
      <c r="I688" s="18">
        <v>0</v>
      </c>
      <c r="K688" s="18">
        <v>1</v>
      </c>
    </row>
    <row r="689" spans="1:11" x14ac:dyDescent="0.2">
      <c r="A689" s="8">
        <v>43402.291666666664</v>
      </c>
      <c r="B689" s="9">
        <v>0</v>
      </c>
      <c r="C689" s="20" t="s">
        <v>40</v>
      </c>
      <c r="D689" s="20" t="s">
        <v>40</v>
      </c>
      <c r="E689" s="18">
        <v>175000</v>
      </c>
      <c r="F689" s="9">
        <v>1038.1738553838252</v>
      </c>
      <c r="G689" s="9">
        <v>1038.1738553838252</v>
      </c>
      <c r="H689" s="18">
        <v>882.44777707625133</v>
      </c>
      <c r="I689" s="18">
        <v>0.48080992850345883</v>
      </c>
      <c r="K689" s="18">
        <v>1</v>
      </c>
    </row>
    <row r="690" spans="1:11" x14ac:dyDescent="0.2">
      <c r="A690" s="8">
        <v>43402.333333333336</v>
      </c>
      <c r="B690" s="9">
        <v>0</v>
      </c>
      <c r="C690" s="20" t="s">
        <v>40</v>
      </c>
      <c r="D690" s="20" t="s">
        <v>40</v>
      </c>
      <c r="E690" s="18">
        <v>175000</v>
      </c>
      <c r="F690" s="9">
        <v>1037.2076888140871</v>
      </c>
      <c r="G690" s="9">
        <v>1037.2076888140871</v>
      </c>
      <c r="H690" s="18">
        <v>881.62653549197398</v>
      </c>
      <c r="I690" s="18">
        <v>0.48080992850345883</v>
      </c>
      <c r="K690" s="18">
        <v>1</v>
      </c>
    </row>
    <row r="691" spans="1:11" x14ac:dyDescent="0.2">
      <c r="A691" s="8">
        <v>43402.375</v>
      </c>
      <c r="B691" s="9">
        <v>0</v>
      </c>
      <c r="C691" s="20" t="s">
        <v>40</v>
      </c>
      <c r="D691" s="20" t="s">
        <v>40</v>
      </c>
      <c r="E691" s="18">
        <v>0</v>
      </c>
      <c r="F691" s="9">
        <v>1034.787725426773</v>
      </c>
      <c r="G691" s="9">
        <v>1034.787725426773</v>
      </c>
      <c r="H691" s="18">
        <v>879.56956661275706</v>
      </c>
      <c r="I691" s="18">
        <v>0</v>
      </c>
      <c r="K691" s="18">
        <v>1</v>
      </c>
    </row>
    <row r="692" spans="1:11" x14ac:dyDescent="0.2">
      <c r="A692" s="8">
        <v>43402.416666666664</v>
      </c>
      <c r="B692" s="9">
        <v>0</v>
      </c>
      <c r="C692" s="20" t="s">
        <v>40</v>
      </c>
      <c r="D692" s="20" t="s">
        <v>40</v>
      </c>
      <c r="E692" s="18">
        <v>0</v>
      </c>
      <c r="F692" s="9">
        <v>1032.1799158297883</v>
      </c>
      <c r="G692" s="9">
        <v>1032.1799158297883</v>
      </c>
      <c r="H692" s="18">
        <v>877.35292845532001</v>
      </c>
      <c r="I692" s="18">
        <v>0</v>
      </c>
      <c r="K692" s="18">
        <v>1</v>
      </c>
    </row>
    <row r="693" spans="1:11" x14ac:dyDescent="0.2">
      <c r="A693" s="8">
        <v>43402.458333333336</v>
      </c>
      <c r="B693" s="9">
        <v>0</v>
      </c>
      <c r="C693" s="20" t="s">
        <v>40</v>
      </c>
      <c r="D693" s="20" t="s">
        <v>40</v>
      </c>
      <c r="E693" s="18">
        <v>175000</v>
      </c>
      <c r="F693" s="9">
        <v>1023.723052153458</v>
      </c>
      <c r="G693" s="9">
        <v>1023.723052153458</v>
      </c>
      <c r="H693" s="18">
        <v>870.16459433043929</v>
      </c>
      <c r="I693" s="18">
        <v>0.48080992850345883</v>
      </c>
      <c r="K693" s="18">
        <v>1</v>
      </c>
    </row>
    <row r="694" spans="1:11" x14ac:dyDescent="0.2">
      <c r="A694" s="8">
        <v>43402.5</v>
      </c>
      <c r="B694" s="9">
        <v>0</v>
      </c>
      <c r="C694" s="20" t="s">
        <v>40</v>
      </c>
      <c r="D694" s="20" t="s">
        <v>40</v>
      </c>
      <c r="E694" s="18">
        <v>175000</v>
      </c>
      <c r="F694" s="9">
        <v>1021.4405544309316</v>
      </c>
      <c r="G694" s="9">
        <v>1021.4405544309316</v>
      </c>
      <c r="H694" s="18">
        <v>868.22447126629186</v>
      </c>
      <c r="I694" s="18">
        <v>0.48080992850345883</v>
      </c>
      <c r="K694" s="18">
        <v>1</v>
      </c>
    </row>
    <row r="695" spans="1:11" x14ac:dyDescent="0.2">
      <c r="A695" s="8">
        <v>43402.541666666664</v>
      </c>
      <c r="B695" s="9">
        <v>0</v>
      </c>
      <c r="C695" s="20" t="s">
        <v>40</v>
      </c>
      <c r="D695" s="20" t="s">
        <v>40</v>
      </c>
      <c r="E695" s="18">
        <v>175000</v>
      </c>
      <c r="F695" s="9">
        <v>1014.8776022224214</v>
      </c>
      <c r="G695" s="9">
        <v>1014.8776022224214</v>
      </c>
      <c r="H695" s="18">
        <v>862.64596188905819</v>
      </c>
      <c r="I695" s="18">
        <v>0.48080992850345883</v>
      </c>
      <c r="K695" s="18">
        <v>1</v>
      </c>
    </row>
    <row r="696" spans="1:11" x14ac:dyDescent="0.2">
      <c r="A696" s="8">
        <v>43402.583333333336</v>
      </c>
      <c r="B696" s="9">
        <v>0</v>
      </c>
      <c r="C696" s="20" t="s">
        <v>40</v>
      </c>
      <c r="D696" s="20" t="s">
        <v>40</v>
      </c>
      <c r="E696" s="18">
        <v>175000</v>
      </c>
      <c r="F696" s="9">
        <v>1013.3458640622345</v>
      </c>
      <c r="G696" s="9">
        <v>1013.3458640622345</v>
      </c>
      <c r="H696" s="18">
        <v>861.34398445289924</v>
      </c>
      <c r="I696" s="18">
        <v>0.48080992850345883</v>
      </c>
      <c r="K696" s="18">
        <v>1</v>
      </c>
    </row>
    <row r="697" spans="1:11" x14ac:dyDescent="0.2">
      <c r="A697" s="8">
        <v>43402.625</v>
      </c>
      <c r="B697" s="9">
        <v>0</v>
      </c>
      <c r="C697" s="20" t="s">
        <v>40</v>
      </c>
      <c r="D697" s="20" t="s">
        <v>40</v>
      </c>
      <c r="E697" s="18">
        <v>0</v>
      </c>
      <c r="F697" s="9">
        <v>1013.7549726657609</v>
      </c>
      <c r="G697" s="9">
        <v>1013.7549726657609</v>
      </c>
      <c r="H697" s="18">
        <v>861.69172676589676</v>
      </c>
      <c r="I697" s="18">
        <v>0</v>
      </c>
      <c r="K697" s="18">
        <v>1</v>
      </c>
    </row>
    <row r="698" spans="1:11" x14ac:dyDescent="0.2">
      <c r="A698" s="8">
        <v>43402.666666666664</v>
      </c>
      <c r="B698" s="9">
        <v>0</v>
      </c>
      <c r="C698" s="20" t="s">
        <v>40</v>
      </c>
      <c r="D698" s="20" t="s">
        <v>40</v>
      </c>
      <c r="E698" s="18">
        <v>175000</v>
      </c>
      <c r="F698" s="9">
        <v>1012.8514951064378</v>
      </c>
      <c r="G698" s="9">
        <v>1012.8514951064378</v>
      </c>
      <c r="H698" s="18">
        <v>860.92377084047212</v>
      </c>
      <c r="I698" s="18">
        <v>0.48080992850345883</v>
      </c>
      <c r="K698" s="18">
        <v>1</v>
      </c>
    </row>
    <row r="699" spans="1:11" x14ac:dyDescent="0.2">
      <c r="A699" s="8">
        <v>43402.708333333336</v>
      </c>
      <c r="B699" s="9">
        <v>0</v>
      </c>
      <c r="C699" s="20" t="s">
        <v>40</v>
      </c>
      <c r="D699" s="20" t="s">
        <v>40</v>
      </c>
      <c r="E699" s="18">
        <v>0</v>
      </c>
      <c r="F699" s="9">
        <v>1012.4025150592778</v>
      </c>
      <c r="G699" s="9">
        <v>1012.4025150592778</v>
      </c>
      <c r="H699" s="18">
        <v>860.54213780038606</v>
      </c>
      <c r="I699" s="18">
        <v>0</v>
      </c>
      <c r="K699" s="18">
        <v>1</v>
      </c>
    </row>
    <row r="700" spans="1:11" x14ac:dyDescent="0.2">
      <c r="A700" s="8">
        <v>43402.75</v>
      </c>
      <c r="B700" s="9">
        <v>0</v>
      </c>
      <c r="C700" s="20" t="s">
        <v>40</v>
      </c>
      <c r="D700" s="20" t="s">
        <v>40</v>
      </c>
      <c r="E700" s="18">
        <v>175000</v>
      </c>
      <c r="F700" s="9">
        <v>1011.6578186674064</v>
      </c>
      <c r="G700" s="9">
        <v>1011.6578186674064</v>
      </c>
      <c r="H700" s="18">
        <v>859.90914586729548</v>
      </c>
      <c r="I700" s="18">
        <v>0.48080992850345883</v>
      </c>
      <c r="K700" s="18">
        <v>1</v>
      </c>
    </row>
    <row r="701" spans="1:11" x14ac:dyDescent="0.2">
      <c r="A701" s="8">
        <v>43402.791666666664</v>
      </c>
      <c r="B701" s="9">
        <v>0</v>
      </c>
      <c r="C701" s="20" t="s">
        <v>40</v>
      </c>
      <c r="D701" s="20" t="s">
        <v>40</v>
      </c>
      <c r="E701" s="18">
        <v>175000</v>
      </c>
      <c r="F701" s="9">
        <v>1016.5823361413285</v>
      </c>
      <c r="G701" s="9">
        <v>1016.5823361413285</v>
      </c>
      <c r="H701" s="18">
        <v>864.09498572012922</v>
      </c>
      <c r="I701" s="18">
        <v>0.48080992850345883</v>
      </c>
      <c r="K701" s="18">
        <v>1</v>
      </c>
    </row>
    <row r="702" spans="1:11" x14ac:dyDescent="0.2">
      <c r="A702" s="8">
        <v>43402.833333333336</v>
      </c>
      <c r="B702" s="9">
        <v>0</v>
      </c>
      <c r="C702" s="20" t="s">
        <v>40</v>
      </c>
      <c r="D702" s="20" t="s">
        <v>40</v>
      </c>
      <c r="E702" s="18">
        <v>175000</v>
      </c>
      <c r="F702" s="9">
        <v>1027.3901871845896</v>
      </c>
      <c r="G702" s="9">
        <v>1027.3901871845896</v>
      </c>
      <c r="H702" s="18">
        <v>873.2816591069012</v>
      </c>
      <c r="I702" s="18">
        <v>0.48080992850345883</v>
      </c>
      <c r="K702" s="18">
        <v>1</v>
      </c>
    </row>
    <row r="703" spans="1:11" x14ac:dyDescent="0.2">
      <c r="A703" s="8">
        <v>43402.875</v>
      </c>
      <c r="B703" s="9">
        <v>0</v>
      </c>
      <c r="C703" s="20" t="s">
        <v>40</v>
      </c>
      <c r="D703" s="20" t="s">
        <v>40</v>
      </c>
      <c r="E703" s="18">
        <v>175000</v>
      </c>
      <c r="F703" s="9">
        <v>1029.5533247849951</v>
      </c>
      <c r="G703" s="9">
        <v>1029.5533247849951</v>
      </c>
      <c r="H703" s="18">
        <v>875.12032606724574</v>
      </c>
      <c r="I703" s="18">
        <v>0.48080992850345883</v>
      </c>
      <c r="K703" s="18">
        <v>1</v>
      </c>
    </row>
    <row r="704" spans="1:11" x14ac:dyDescent="0.2">
      <c r="A704" s="8">
        <v>43402.916666666664</v>
      </c>
      <c r="B704" s="9">
        <v>0</v>
      </c>
      <c r="C704" s="20" t="s">
        <v>40</v>
      </c>
      <c r="D704" s="20" t="s">
        <v>40</v>
      </c>
      <c r="E704" s="18">
        <v>0</v>
      </c>
      <c r="F704" s="9">
        <v>1030.6619646846229</v>
      </c>
      <c r="G704" s="9">
        <v>1030.6619646846229</v>
      </c>
      <c r="H704" s="18">
        <v>876.0626699819295</v>
      </c>
      <c r="I704" s="18">
        <v>0</v>
      </c>
      <c r="K704" s="18">
        <v>1</v>
      </c>
    </row>
    <row r="705" spans="1:11" x14ac:dyDescent="0.2">
      <c r="A705" s="8">
        <v>43402.958333333336</v>
      </c>
      <c r="B705" s="9">
        <v>0</v>
      </c>
      <c r="C705" s="20" t="s">
        <v>40</v>
      </c>
      <c r="D705" s="20" t="s">
        <v>40</v>
      </c>
      <c r="E705" s="18">
        <v>175000</v>
      </c>
      <c r="F705" s="9">
        <v>1030.5779972534597</v>
      </c>
      <c r="G705" s="9">
        <v>1030.5779972534597</v>
      </c>
      <c r="H705" s="18">
        <v>875.9912976654407</v>
      </c>
      <c r="I705" s="18">
        <v>0.48080992850345883</v>
      </c>
      <c r="K705" s="18">
        <v>1</v>
      </c>
    </row>
    <row r="706" spans="1:11" x14ac:dyDescent="0.2">
      <c r="A706" s="8">
        <v>43403</v>
      </c>
      <c r="B706" s="9">
        <v>0</v>
      </c>
      <c r="C706" s="20" t="s">
        <v>40</v>
      </c>
      <c r="D706" s="20" t="s">
        <v>40</v>
      </c>
      <c r="E706" s="18">
        <v>0</v>
      </c>
      <c r="F706" s="9">
        <v>1030.7456501838653</v>
      </c>
      <c r="G706" s="9">
        <v>1030.7456501838653</v>
      </c>
      <c r="H706" s="18">
        <v>876.13380265628552</v>
      </c>
      <c r="I706" s="18">
        <v>0</v>
      </c>
      <c r="K706" s="18">
        <v>1</v>
      </c>
    </row>
    <row r="707" spans="1:11" x14ac:dyDescent="0.2">
      <c r="A707" s="8">
        <v>43403.041666666664</v>
      </c>
      <c r="B707" s="9">
        <v>0</v>
      </c>
      <c r="C707" s="20" t="s">
        <v>40</v>
      </c>
      <c r="D707" s="20" t="s">
        <v>40</v>
      </c>
      <c r="E707" s="18">
        <v>0</v>
      </c>
      <c r="F707" s="9">
        <v>1030.8233007232591</v>
      </c>
      <c r="G707" s="9">
        <v>1030.8233007232591</v>
      </c>
      <c r="H707" s="18">
        <v>876.19980561477018</v>
      </c>
      <c r="I707" s="18">
        <v>0</v>
      </c>
      <c r="K707" s="18">
        <v>1</v>
      </c>
    </row>
    <row r="708" spans="1:11" x14ac:dyDescent="0.2">
      <c r="A708" s="8">
        <v>43403.083333333336</v>
      </c>
      <c r="B708" s="9">
        <v>0</v>
      </c>
      <c r="C708" s="20" t="s">
        <v>40</v>
      </c>
      <c r="D708" s="20" t="s">
        <v>40</v>
      </c>
      <c r="E708" s="18">
        <v>175000</v>
      </c>
      <c r="F708" s="9">
        <v>1030.3548723039962</v>
      </c>
      <c r="G708" s="9">
        <v>1030.3548723039962</v>
      </c>
      <c r="H708" s="18">
        <v>875.80164145839672</v>
      </c>
      <c r="I708" s="18">
        <v>0.48080992850345883</v>
      </c>
      <c r="K708" s="18">
        <v>1</v>
      </c>
    </row>
    <row r="709" spans="1:11" x14ac:dyDescent="0.2">
      <c r="A709" s="8">
        <v>43403.125</v>
      </c>
      <c r="B709" s="9">
        <v>0</v>
      </c>
      <c r="C709" s="20" t="s">
        <v>40</v>
      </c>
      <c r="D709" s="20" t="s">
        <v>40</v>
      </c>
      <c r="E709" s="18">
        <v>175000</v>
      </c>
      <c r="F709" s="9">
        <v>1029.7628990866026</v>
      </c>
      <c r="G709" s="9">
        <v>1029.7628990866026</v>
      </c>
      <c r="H709" s="18">
        <v>875.2984642236122</v>
      </c>
      <c r="I709" s="18">
        <v>0.48080992850345883</v>
      </c>
      <c r="K709" s="18">
        <v>1</v>
      </c>
    </row>
    <row r="710" spans="1:11" x14ac:dyDescent="0.2">
      <c r="A710" s="8">
        <v>43403.166666666664</v>
      </c>
      <c r="B710" s="9">
        <v>0</v>
      </c>
      <c r="C710" s="20" t="s">
        <v>40</v>
      </c>
      <c r="D710" s="20" t="s">
        <v>40</v>
      </c>
      <c r="E710" s="18">
        <v>175000</v>
      </c>
      <c r="F710" s="9">
        <v>1028.9926910445415</v>
      </c>
      <c r="G710" s="9">
        <v>1028.9926910445415</v>
      </c>
      <c r="H710" s="18">
        <v>874.64378738786024</v>
      </c>
      <c r="I710" s="18">
        <v>0.48080992850345883</v>
      </c>
      <c r="K710" s="18">
        <v>1</v>
      </c>
    </row>
    <row r="711" spans="1:11" x14ac:dyDescent="0.2">
      <c r="A711" s="8">
        <v>43403.208333333336</v>
      </c>
      <c r="B711" s="9">
        <v>0</v>
      </c>
      <c r="C711" s="20" t="s">
        <v>40</v>
      </c>
      <c r="D711" s="20" t="s">
        <v>40</v>
      </c>
      <c r="E711" s="18">
        <v>175000</v>
      </c>
      <c r="F711" s="9">
        <v>1027.203111135032</v>
      </c>
      <c r="G711" s="9">
        <v>1027.203111135032</v>
      </c>
      <c r="H711" s="18">
        <v>873.12264446477718</v>
      </c>
      <c r="I711" s="18">
        <v>0.48080992850345883</v>
      </c>
      <c r="K711" s="18">
        <v>1</v>
      </c>
    </row>
    <row r="712" spans="1:11" x14ac:dyDescent="0.2">
      <c r="A712" s="8">
        <v>43403.25</v>
      </c>
      <c r="B712" s="9">
        <v>0</v>
      </c>
      <c r="C712" s="20" t="s">
        <v>40</v>
      </c>
      <c r="D712" s="20" t="s">
        <v>40</v>
      </c>
      <c r="E712" s="18">
        <v>175000</v>
      </c>
      <c r="F712" s="9">
        <v>1026.6722797941052</v>
      </c>
      <c r="G712" s="9">
        <v>1026.6722797941052</v>
      </c>
      <c r="H712" s="18">
        <v>872.67143782498943</v>
      </c>
      <c r="I712" s="18">
        <v>0.48080992850345883</v>
      </c>
      <c r="K712" s="18">
        <v>1</v>
      </c>
    </row>
    <row r="713" spans="1:11" x14ac:dyDescent="0.2">
      <c r="A713" s="8">
        <v>43403.291666666664</v>
      </c>
      <c r="B713" s="9">
        <v>0</v>
      </c>
      <c r="C713" s="20" t="s">
        <v>40</v>
      </c>
      <c r="D713" s="20" t="s">
        <v>40</v>
      </c>
      <c r="E713" s="18">
        <v>0</v>
      </c>
      <c r="F713" s="9">
        <v>1025.8078481400821</v>
      </c>
      <c r="G713" s="9">
        <v>1025.8078481400821</v>
      </c>
      <c r="H713" s="18">
        <v>871.9366709190698</v>
      </c>
      <c r="I713" s="18">
        <v>0</v>
      </c>
      <c r="K713" s="18">
        <v>1</v>
      </c>
    </row>
    <row r="714" spans="1:11" x14ac:dyDescent="0.2">
      <c r="A714" s="8">
        <v>43403.333333333336</v>
      </c>
      <c r="B714" s="9">
        <v>0</v>
      </c>
      <c r="C714" s="20" t="s">
        <v>40</v>
      </c>
      <c r="D714" s="20" t="s">
        <v>40</v>
      </c>
      <c r="E714" s="18">
        <v>175000</v>
      </c>
      <c r="F714" s="9">
        <v>1025.4777939077781</v>
      </c>
      <c r="G714" s="9">
        <v>1025.4777939077781</v>
      </c>
      <c r="H714" s="18">
        <v>871.65612482161134</v>
      </c>
      <c r="I714" s="18">
        <v>0.48080992850345883</v>
      </c>
      <c r="K714" s="18">
        <v>1</v>
      </c>
    </row>
    <row r="715" spans="1:11" x14ac:dyDescent="0.2">
      <c r="A715" s="8">
        <v>43403.375</v>
      </c>
      <c r="B715" s="9">
        <v>0</v>
      </c>
      <c r="C715" s="20" t="s">
        <v>40</v>
      </c>
      <c r="D715" s="20" t="s">
        <v>40</v>
      </c>
      <c r="E715" s="18">
        <v>175000</v>
      </c>
      <c r="F715" s="9">
        <v>1026.4760715711593</v>
      </c>
      <c r="G715" s="9">
        <v>1026.4760715711593</v>
      </c>
      <c r="H715" s="18">
        <v>872.50466083548542</v>
      </c>
      <c r="I715" s="18">
        <v>0.48080992850345883</v>
      </c>
      <c r="K715" s="18">
        <v>1</v>
      </c>
    </row>
    <row r="716" spans="1:11" x14ac:dyDescent="0.2">
      <c r="A716" s="8">
        <v>43403.416666666664</v>
      </c>
      <c r="B716" s="9">
        <v>0</v>
      </c>
      <c r="C716" s="20" t="s">
        <v>40</v>
      </c>
      <c r="D716" s="20" t="s">
        <v>40</v>
      </c>
      <c r="E716" s="18">
        <v>175000</v>
      </c>
      <c r="F716" s="9">
        <v>1020.365549464848</v>
      </c>
      <c r="G716" s="9">
        <v>1020.365549464848</v>
      </c>
      <c r="H716" s="18">
        <v>867.31071704512078</v>
      </c>
      <c r="I716" s="18">
        <v>0.48080992850345883</v>
      </c>
      <c r="K716" s="18">
        <v>1</v>
      </c>
    </row>
    <row r="717" spans="1:11" x14ac:dyDescent="0.2">
      <c r="A717" s="8">
        <v>43403.458333333336</v>
      </c>
      <c r="B717" s="9">
        <v>0</v>
      </c>
      <c r="C717" s="20" t="s">
        <v>40</v>
      </c>
      <c r="D717" s="20" t="s">
        <v>40</v>
      </c>
      <c r="E717" s="18">
        <v>175000</v>
      </c>
      <c r="F717" s="9">
        <v>1011.2637307351005</v>
      </c>
      <c r="G717" s="9">
        <v>1011.2637307351005</v>
      </c>
      <c r="H717" s="18">
        <v>859.5741711248354</v>
      </c>
      <c r="I717" s="18">
        <v>0.48080992850345883</v>
      </c>
      <c r="K717" s="18">
        <v>1</v>
      </c>
    </row>
    <row r="718" spans="1:11" x14ac:dyDescent="0.2">
      <c r="A718" s="8">
        <v>43403.5</v>
      </c>
      <c r="B718" s="9">
        <v>0</v>
      </c>
      <c r="C718" s="20" t="s">
        <v>40</v>
      </c>
      <c r="D718" s="20" t="s">
        <v>40</v>
      </c>
      <c r="E718" s="18">
        <v>175000</v>
      </c>
      <c r="F718" s="9">
        <v>1008.1107520961214</v>
      </c>
      <c r="G718" s="9">
        <v>1008.1107520961214</v>
      </c>
      <c r="H718" s="18">
        <v>856.89413928170313</v>
      </c>
      <c r="I718" s="18">
        <v>0.48080992850345883</v>
      </c>
      <c r="K718" s="18">
        <v>1</v>
      </c>
    </row>
    <row r="719" spans="1:11" x14ac:dyDescent="0.2">
      <c r="A719" s="8">
        <v>43403.541666666664</v>
      </c>
      <c r="B719" s="9">
        <v>0</v>
      </c>
      <c r="C719" s="20" t="s">
        <v>40</v>
      </c>
      <c r="D719" s="20" t="s">
        <v>40</v>
      </c>
      <c r="E719" s="18">
        <v>175000</v>
      </c>
      <c r="F719" s="9">
        <v>1009.5474054809326</v>
      </c>
      <c r="G719" s="9">
        <v>1009.5474054809326</v>
      </c>
      <c r="H719" s="18">
        <v>858.11529465879278</v>
      </c>
      <c r="I719" s="18">
        <v>0.48080992850345883</v>
      </c>
      <c r="K719" s="18">
        <v>1</v>
      </c>
    </row>
    <row r="720" spans="1:11" x14ac:dyDescent="0.2">
      <c r="A720" s="8">
        <v>43403.583333333336</v>
      </c>
      <c r="B720" s="9">
        <v>0</v>
      </c>
      <c r="C720" s="20" t="s">
        <v>40</v>
      </c>
      <c r="D720" s="20" t="s">
        <v>40</v>
      </c>
      <c r="E720" s="18">
        <v>175000</v>
      </c>
      <c r="F720" s="9">
        <v>1007.6778832448457</v>
      </c>
      <c r="G720" s="9">
        <v>1007.6778832448457</v>
      </c>
      <c r="H720" s="18">
        <v>856.52620075811888</v>
      </c>
      <c r="I720" s="18">
        <v>0.48080992850345883</v>
      </c>
      <c r="K720" s="18">
        <v>1</v>
      </c>
    </row>
    <row r="721" spans="1:11" x14ac:dyDescent="0.2">
      <c r="A721" s="8">
        <v>43403.625</v>
      </c>
      <c r="B721" s="9">
        <v>0</v>
      </c>
      <c r="C721" s="20" t="s">
        <v>40</v>
      </c>
      <c r="D721" s="20" t="s">
        <v>40</v>
      </c>
      <c r="E721" s="18">
        <v>175000</v>
      </c>
      <c r="F721" s="9">
        <v>1006.7234397557926</v>
      </c>
      <c r="G721" s="9">
        <v>1006.7234397557926</v>
      </c>
      <c r="H721" s="18">
        <v>855.71492379242363</v>
      </c>
      <c r="I721" s="18">
        <v>0.48080992850345883</v>
      </c>
      <c r="K721" s="18">
        <v>1</v>
      </c>
    </row>
    <row r="722" spans="1:11" x14ac:dyDescent="0.2">
      <c r="A722" s="8">
        <v>43403.666666666664</v>
      </c>
      <c r="B722" s="9">
        <v>0</v>
      </c>
      <c r="C722" s="20" t="s">
        <v>40</v>
      </c>
      <c r="D722" s="20" t="s">
        <v>40</v>
      </c>
      <c r="E722" s="18">
        <v>0</v>
      </c>
      <c r="F722" s="9">
        <v>1006.5913233654026</v>
      </c>
      <c r="G722" s="9">
        <v>1006.5913233654026</v>
      </c>
      <c r="H722" s="18">
        <v>855.60262486059219</v>
      </c>
      <c r="I722" s="18">
        <v>0</v>
      </c>
      <c r="K722" s="18">
        <v>1</v>
      </c>
    </row>
    <row r="723" spans="1:11" x14ac:dyDescent="0.2">
      <c r="A723" s="8">
        <v>43403.708333333336</v>
      </c>
      <c r="B723" s="9">
        <v>0</v>
      </c>
      <c r="C723" s="20" t="s">
        <v>40</v>
      </c>
      <c r="D723" s="20" t="s">
        <v>40</v>
      </c>
      <c r="E723" s="18">
        <v>0</v>
      </c>
      <c r="F723" s="9">
        <v>1007.6772956324718</v>
      </c>
      <c r="G723" s="9">
        <v>1007.6772956324718</v>
      </c>
      <c r="H723" s="18">
        <v>856.52570128760101</v>
      </c>
      <c r="I723" s="18">
        <v>0</v>
      </c>
      <c r="K723" s="18">
        <v>1</v>
      </c>
    </row>
    <row r="724" spans="1:11" x14ac:dyDescent="0.2">
      <c r="A724" s="8">
        <v>43403.75</v>
      </c>
      <c r="B724" s="9">
        <v>0</v>
      </c>
      <c r="C724" s="20" t="s">
        <v>40</v>
      </c>
      <c r="D724" s="20" t="s">
        <v>40</v>
      </c>
      <c r="E724" s="18">
        <v>175000</v>
      </c>
      <c r="F724" s="9">
        <v>1009.1704673258401</v>
      </c>
      <c r="G724" s="9">
        <v>1009.1704673258401</v>
      </c>
      <c r="H724" s="18">
        <v>857.79489722696405</v>
      </c>
      <c r="I724" s="18">
        <v>0.48080992850345883</v>
      </c>
      <c r="K724" s="18">
        <v>1</v>
      </c>
    </row>
    <row r="725" spans="1:11" x14ac:dyDescent="0.2">
      <c r="A725" s="8">
        <v>43403.791666666664</v>
      </c>
      <c r="B725" s="9">
        <v>0</v>
      </c>
      <c r="C725" s="20" t="s">
        <v>40</v>
      </c>
      <c r="D725" s="20" t="s">
        <v>40</v>
      </c>
      <c r="E725" s="18">
        <v>0</v>
      </c>
      <c r="F725" s="9">
        <v>1009.2068772687624</v>
      </c>
      <c r="G725" s="9">
        <v>1009.2068772687624</v>
      </c>
      <c r="H725" s="18">
        <v>857.82584567844799</v>
      </c>
      <c r="I725" s="18">
        <v>0</v>
      </c>
      <c r="K725" s="18">
        <v>1</v>
      </c>
    </row>
    <row r="726" spans="1:11" x14ac:dyDescent="0.2">
      <c r="A726" s="8">
        <v>43403.833333333336</v>
      </c>
      <c r="B726" s="9">
        <v>0</v>
      </c>
      <c r="C726" s="20" t="s">
        <v>40</v>
      </c>
      <c r="D726" s="20" t="s">
        <v>40</v>
      </c>
      <c r="E726" s="18">
        <v>175000</v>
      </c>
      <c r="F726" s="9">
        <v>1009.3098113978643</v>
      </c>
      <c r="G726" s="9">
        <v>1009.3098113978643</v>
      </c>
      <c r="H726" s="18">
        <v>857.91333968818469</v>
      </c>
      <c r="I726" s="18">
        <v>0.48080992850345883</v>
      </c>
      <c r="K726" s="18">
        <v>1</v>
      </c>
    </row>
    <row r="727" spans="1:11" x14ac:dyDescent="0.2">
      <c r="A727" s="8">
        <v>43403.875</v>
      </c>
      <c r="B727" s="9">
        <v>0</v>
      </c>
      <c r="C727" s="20" t="s">
        <v>40</v>
      </c>
      <c r="D727" s="20" t="s">
        <v>40</v>
      </c>
      <c r="E727" s="18">
        <v>175000</v>
      </c>
      <c r="F727" s="9">
        <v>1011.4900490142498</v>
      </c>
      <c r="G727" s="9">
        <v>1011.4900490142498</v>
      </c>
      <c r="H727" s="18">
        <v>859.76654166211233</v>
      </c>
      <c r="I727" s="18">
        <v>0.48080992850345883</v>
      </c>
      <c r="K727" s="18">
        <v>1</v>
      </c>
    </row>
    <row r="728" spans="1:11" x14ac:dyDescent="0.2">
      <c r="A728" s="8">
        <v>43403.916666666664</v>
      </c>
      <c r="B728" s="9">
        <v>0</v>
      </c>
      <c r="C728" s="20" t="s">
        <v>40</v>
      </c>
      <c r="D728" s="20" t="s">
        <v>40</v>
      </c>
      <c r="E728" s="18">
        <v>175000</v>
      </c>
      <c r="F728" s="9">
        <v>1011.6295350884126</v>
      </c>
      <c r="G728" s="9">
        <v>1011.6295350884126</v>
      </c>
      <c r="H728" s="18">
        <v>859.88510482515062</v>
      </c>
      <c r="I728" s="18">
        <v>0.48080992850345883</v>
      </c>
      <c r="K728" s="18">
        <v>1</v>
      </c>
    </row>
    <row r="729" spans="1:11" x14ac:dyDescent="0.2">
      <c r="A729" s="8">
        <v>43403.958333333336</v>
      </c>
      <c r="B729" s="9">
        <v>0</v>
      </c>
      <c r="C729" s="20" t="s">
        <v>40</v>
      </c>
      <c r="D729" s="20" t="s">
        <v>40</v>
      </c>
      <c r="E729" s="18">
        <v>175000</v>
      </c>
      <c r="F729" s="9">
        <v>1020.8124392503231</v>
      </c>
      <c r="G729" s="9">
        <v>1020.8124392503231</v>
      </c>
      <c r="H729" s="18">
        <v>867.69057336277467</v>
      </c>
      <c r="I729" s="18">
        <v>0.48080992850345883</v>
      </c>
      <c r="K729" s="18">
        <v>1</v>
      </c>
    </row>
    <row r="730" spans="1:11" x14ac:dyDescent="0.2">
      <c r="A730" s="8">
        <v>43404</v>
      </c>
      <c r="B730" s="9">
        <v>0</v>
      </c>
      <c r="C730" s="20" t="s">
        <v>40</v>
      </c>
      <c r="D730" s="20" t="s">
        <v>40</v>
      </c>
      <c r="E730" s="18">
        <v>175000</v>
      </c>
      <c r="F730" s="9">
        <v>1025.8398456172142</v>
      </c>
      <c r="G730" s="9">
        <v>1342.505599465688</v>
      </c>
      <c r="H730" s="18">
        <v>1141.1297595458348</v>
      </c>
      <c r="I730" s="18" t="e">
        <v>#VALUE!</v>
      </c>
      <c r="K730" s="18">
        <v>1</v>
      </c>
    </row>
    <row r="731" spans="1:11" x14ac:dyDescent="0.2">
      <c r="A731" s="8">
        <v>43404.041666666664</v>
      </c>
      <c r="B731" s="9">
        <v>0</v>
      </c>
      <c r="C731" s="20" t="s">
        <v>40</v>
      </c>
      <c r="D731" s="20" t="s">
        <v>40</v>
      </c>
      <c r="E731" s="18">
        <v>0</v>
      </c>
      <c r="F731" s="9">
        <v>1025.0656870193122</v>
      </c>
      <c r="G731" s="9" t="s">
        <v>43</v>
      </c>
      <c r="H731" s="18" t="e">
        <v>#VALUE!</v>
      </c>
      <c r="I731" s="18" t="e">
        <v>#VALUE!</v>
      </c>
      <c r="K731" s="18" t="e">
        <v>#VALUE!</v>
      </c>
    </row>
    <row r="732" spans="1:11" x14ac:dyDescent="0.2">
      <c r="A732" s="8">
        <v>43404.083333333336</v>
      </c>
      <c r="B732" s="9">
        <v>0</v>
      </c>
      <c r="C732" s="20" t="s">
        <v>40</v>
      </c>
      <c r="D732" s="20" t="s">
        <v>40</v>
      </c>
      <c r="E732" s="18" t="e">
        <v>#VALUE!</v>
      </c>
      <c r="F732" s="9">
        <v>1024.1076298106946</v>
      </c>
      <c r="G732" s="9" t="s">
        <v>43</v>
      </c>
      <c r="H732" s="18" t="e">
        <v>#VALUE!</v>
      </c>
      <c r="I732" s="18" t="e">
        <v>#VALUE!</v>
      </c>
      <c r="K732" s="18" t="e">
        <v>#VALUE!</v>
      </c>
    </row>
    <row r="733" spans="1:11" x14ac:dyDescent="0.2">
      <c r="A733" s="8">
        <v>43404.125</v>
      </c>
      <c r="B733" s="9">
        <v>0</v>
      </c>
      <c r="C733" s="20" t="s">
        <v>40</v>
      </c>
      <c r="D733" s="20" t="s">
        <v>40</v>
      </c>
      <c r="E733" s="18" t="e">
        <v>#VALUE!</v>
      </c>
      <c r="F733" s="9">
        <v>1023.8372927157694</v>
      </c>
      <c r="G733" s="9">
        <v>1023.8372927157694</v>
      </c>
      <c r="H733" s="18">
        <v>870.26169880840393</v>
      </c>
      <c r="I733" s="18" t="e">
        <v>#VALUE!</v>
      </c>
      <c r="K733" s="18" t="e">
        <v>#VALUE!</v>
      </c>
    </row>
    <row r="734" spans="1:11" x14ac:dyDescent="0.2">
      <c r="A734" s="8">
        <v>43404.166666666664</v>
      </c>
      <c r="B734" s="9">
        <v>0</v>
      </c>
      <c r="C734" s="20" t="s">
        <v>40</v>
      </c>
      <c r="D734" s="20" t="s">
        <v>40</v>
      </c>
      <c r="E734" s="18" t="e">
        <v>#VALUE!</v>
      </c>
      <c r="F734" s="9">
        <v>1022.9862270914471</v>
      </c>
      <c r="G734" s="9" t="s">
        <v>43</v>
      </c>
      <c r="H734" s="18" t="e">
        <v>#VALUE!</v>
      </c>
      <c r="I734" s="18" t="e">
        <v>#VALUE!</v>
      </c>
      <c r="K734" s="18" t="e">
        <v>#VALUE!</v>
      </c>
    </row>
    <row r="735" spans="1:11" x14ac:dyDescent="0.2">
      <c r="A735" s="8">
        <v>43404.208333333336</v>
      </c>
      <c r="B735" s="9">
        <v>0</v>
      </c>
      <c r="C735" s="20" t="s">
        <v>40</v>
      </c>
      <c r="D735" s="20" t="s">
        <v>40</v>
      </c>
      <c r="E735" s="18" t="e">
        <v>#VALUE!</v>
      </c>
      <c r="F735" s="9">
        <v>1022.0834118980573</v>
      </c>
      <c r="G735" s="9" t="s">
        <v>43</v>
      </c>
      <c r="H735" s="18" t="e">
        <v>#VALUE!</v>
      </c>
      <c r="I735" s="18" t="e">
        <v>#VALUE!</v>
      </c>
      <c r="K735" s="18" t="e">
        <v>#VALUE!</v>
      </c>
    </row>
    <row r="736" spans="1:11" x14ac:dyDescent="0.2">
      <c r="A736" s="8">
        <v>43404.25</v>
      </c>
      <c r="B736" s="9">
        <v>0</v>
      </c>
      <c r="C736" s="20" t="s">
        <v>40</v>
      </c>
      <c r="D736" s="20" t="s">
        <v>40</v>
      </c>
      <c r="E736" s="18">
        <v>0</v>
      </c>
      <c r="F736" s="9">
        <v>1015.6954650375599</v>
      </c>
      <c r="G736" s="9">
        <v>1015.6954650375599</v>
      </c>
      <c r="H736" s="18">
        <v>863.34114528192583</v>
      </c>
      <c r="I736" s="18" t="e">
        <v>#VALUE!</v>
      </c>
      <c r="K736" s="18" t="e">
        <v>#VALUE!</v>
      </c>
    </row>
    <row r="737" spans="1:11" x14ac:dyDescent="0.2">
      <c r="A737" s="8">
        <v>43404.291666666664</v>
      </c>
      <c r="B737" s="9">
        <v>0</v>
      </c>
      <c r="C737" s="20" t="s">
        <v>40</v>
      </c>
      <c r="D737" s="20" t="s">
        <v>40</v>
      </c>
      <c r="E737" s="18" t="e">
        <v>#VALUE!</v>
      </c>
      <c r="F737" s="9">
        <v>1006.7189946362216</v>
      </c>
      <c r="G737" s="9">
        <v>1006.7189946362216</v>
      </c>
      <c r="H737" s="18">
        <v>855.71114544078841</v>
      </c>
      <c r="I737" s="18" t="e">
        <v>#VALUE!</v>
      </c>
      <c r="K737" s="18" t="e">
        <v>#VALUE!</v>
      </c>
    </row>
    <row r="738" spans="1:11" x14ac:dyDescent="0.2">
      <c r="A738" s="8">
        <v>43404.333333333336</v>
      </c>
      <c r="B738" s="9">
        <v>0</v>
      </c>
      <c r="C738" s="20" t="s">
        <v>40</v>
      </c>
      <c r="D738" s="20" t="s">
        <v>40</v>
      </c>
      <c r="E738" s="18">
        <v>0</v>
      </c>
      <c r="F738" s="9">
        <v>1005.4801313336626</v>
      </c>
      <c r="G738" s="9">
        <v>1005.4801313336626</v>
      </c>
      <c r="H738" s="18">
        <v>854.6581116336132</v>
      </c>
      <c r="I738" s="18" t="e">
        <v>#VALUE!</v>
      </c>
      <c r="K738" s="18" t="e">
        <v>#VALUE!</v>
      </c>
    </row>
    <row r="739" spans="1:11" x14ac:dyDescent="0.2">
      <c r="A739" s="8">
        <v>43404.375</v>
      </c>
      <c r="B739" s="9">
        <v>0</v>
      </c>
      <c r="C739" s="20" t="s">
        <v>40</v>
      </c>
      <c r="D739" s="20" t="s">
        <v>40</v>
      </c>
      <c r="E739" s="18">
        <v>0</v>
      </c>
      <c r="F739" s="9">
        <v>1006.055409096428</v>
      </c>
      <c r="G739" s="9" t="s">
        <v>43</v>
      </c>
      <c r="H739" s="18" t="e">
        <v>#VALUE!</v>
      </c>
      <c r="I739" s="18" t="e">
        <v>#VALUE!</v>
      </c>
      <c r="K739" s="18" t="e">
        <v>#VALUE!</v>
      </c>
    </row>
    <row r="740" spans="1:11" x14ac:dyDescent="0.2">
      <c r="A740" s="8">
        <v>43404.416666666664</v>
      </c>
      <c r="B740" s="9">
        <v>0</v>
      </c>
      <c r="C740" s="20" t="s">
        <v>40</v>
      </c>
      <c r="D740" s="20" t="s">
        <v>40</v>
      </c>
      <c r="E740" s="18" t="e">
        <v>#VALUE!</v>
      </c>
      <c r="F740" s="9">
        <v>1005.9359502676937</v>
      </c>
      <c r="G740" s="9">
        <v>1005.9359502676937</v>
      </c>
      <c r="H740" s="18">
        <v>855.04555772753963</v>
      </c>
      <c r="I740" s="18" t="e">
        <v>#VALUE!</v>
      </c>
      <c r="K740" s="18" t="e">
        <v>#VALUE!</v>
      </c>
    </row>
    <row r="741" spans="1:11" x14ac:dyDescent="0.2">
      <c r="A741" s="8">
        <v>43404.458333333336</v>
      </c>
      <c r="B741" s="9">
        <v>0</v>
      </c>
      <c r="C741" s="20" t="s">
        <v>40</v>
      </c>
      <c r="D741" s="20" t="s">
        <v>40</v>
      </c>
      <c r="E741" s="18">
        <v>0</v>
      </c>
      <c r="F741" s="9">
        <v>1004.863859765936</v>
      </c>
      <c r="G741" s="9" t="s">
        <v>43</v>
      </c>
      <c r="H741" s="18" t="e">
        <v>#VALUE!</v>
      </c>
      <c r="I741" s="18">
        <v>0</v>
      </c>
      <c r="K741" s="18" t="e">
        <v>#VALUE!</v>
      </c>
    </row>
    <row r="742" spans="1:11" x14ac:dyDescent="0.2">
      <c r="A742" s="8">
        <v>43404.5</v>
      </c>
      <c r="B742" s="9">
        <v>0</v>
      </c>
      <c r="C742" s="20" t="s">
        <v>40</v>
      </c>
      <c r="D742" s="20" t="s">
        <v>40</v>
      </c>
      <c r="E742" s="18" t="e">
        <v>#VALUE!</v>
      </c>
      <c r="F742" s="9">
        <v>1005.2789735530278</v>
      </c>
      <c r="G742" s="9">
        <v>1005.2789735530278</v>
      </c>
      <c r="H742" s="18">
        <v>854.48712752007361</v>
      </c>
      <c r="I742" s="18" t="e">
        <v>#VALUE!</v>
      </c>
      <c r="K742" s="18" t="e">
        <v>#VALUE!</v>
      </c>
    </row>
    <row r="743" spans="1:11" x14ac:dyDescent="0.2">
      <c r="A743" s="8">
        <v>43404.541666666664</v>
      </c>
      <c r="B743" s="9">
        <v>0</v>
      </c>
      <c r="C743" s="20" t="s">
        <v>40</v>
      </c>
      <c r="D743" s="20" t="s">
        <v>40</v>
      </c>
      <c r="E743" s="18" t="e">
        <v>#VALUE!</v>
      </c>
      <c r="F743" s="9">
        <v>1006.7556330577717</v>
      </c>
      <c r="G743" s="9" t="s">
        <v>43</v>
      </c>
      <c r="H743" s="18" t="e">
        <v>#VALUE!</v>
      </c>
      <c r="I743" s="18" t="e">
        <v>#VALUE!</v>
      </c>
      <c r="K743" s="18" t="e">
        <v>#VALUE!</v>
      </c>
    </row>
    <row r="744" spans="1:11" x14ac:dyDescent="0.2">
      <c r="A744" s="8">
        <v>43404.583333333336</v>
      </c>
      <c r="B744" s="9">
        <v>0</v>
      </c>
      <c r="C744" s="20" t="s">
        <v>40</v>
      </c>
      <c r="D744" s="20" t="s">
        <v>40</v>
      </c>
      <c r="E744" s="18">
        <v>0</v>
      </c>
      <c r="F744" s="9">
        <v>1006.7415674891449</v>
      </c>
      <c r="G744" s="9" t="s">
        <v>43</v>
      </c>
      <c r="H744" s="18" t="e">
        <v>#VALUE!</v>
      </c>
      <c r="I744" s="18" t="e">
        <v>#VALUE!</v>
      </c>
      <c r="K744" s="18" t="e">
        <v>#VALUE!</v>
      </c>
    </row>
    <row r="745" spans="1:11" x14ac:dyDescent="0.2">
      <c r="A745" s="8">
        <v>43404.625</v>
      </c>
      <c r="B745" s="9">
        <v>0</v>
      </c>
      <c r="C745" s="20" t="s">
        <v>40</v>
      </c>
      <c r="D745" s="20" t="s">
        <v>40</v>
      </c>
      <c r="E745" s="18" t="e">
        <v>#VALUE!</v>
      </c>
      <c r="F745" s="9">
        <v>1007.1553161201269</v>
      </c>
      <c r="G745" s="9">
        <v>1007.1553161201269</v>
      </c>
      <c r="H745" s="18">
        <v>856.08201870210792</v>
      </c>
      <c r="I745" s="18" t="e">
        <v>#VALUE!</v>
      </c>
      <c r="K745" s="18" t="e">
        <v>#VALUE!</v>
      </c>
    </row>
    <row r="746" spans="1:11" x14ac:dyDescent="0.2">
      <c r="A746" s="8">
        <v>43404.666666666664</v>
      </c>
      <c r="B746" s="9">
        <v>0</v>
      </c>
      <c r="C746" s="20" t="s">
        <v>40</v>
      </c>
      <c r="D746" s="20" t="s">
        <v>40</v>
      </c>
      <c r="E746" s="18" t="e">
        <v>#VALUE!</v>
      </c>
      <c r="F746" s="9">
        <v>1007.7548519004966</v>
      </c>
      <c r="G746" s="9" t="s">
        <v>43</v>
      </c>
      <c r="H746" s="18" t="e">
        <v>#VALUE!</v>
      </c>
      <c r="I746" s="18" t="e">
        <v>#VALUE!</v>
      </c>
      <c r="K746" s="18" t="e">
        <v>#VALUE!</v>
      </c>
    </row>
    <row r="747" spans="1:11" x14ac:dyDescent="0.2">
      <c r="A747" s="8">
        <v>43404.708333333336</v>
      </c>
      <c r="B747" s="9">
        <v>0</v>
      </c>
      <c r="C747" s="20" t="s">
        <v>40</v>
      </c>
      <c r="D747" s="20" t="s">
        <v>40</v>
      </c>
      <c r="E747" s="18" t="e">
        <v>#VALUE!</v>
      </c>
      <c r="F747" s="9">
        <v>1009.1920343225886</v>
      </c>
      <c r="G747" s="9" t="s">
        <v>43</v>
      </c>
      <c r="H747" s="18" t="e">
        <v>#VALUE!</v>
      </c>
      <c r="I747" s="18" t="e">
        <v>#VALUE!</v>
      </c>
      <c r="K747" s="18" t="e">
        <v>#VALUE!</v>
      </c>
    </row>
    <row r="748" spans="1:11" x14ac:dyDescent="0.2">
      <c r="A748" s="8">
        <v>43404.75</v>
      </c>
      <c r="B748" s="9">
        <v>0</v>
      </c>
      <c r="C748" s="20" t="s">
        <v>40</v>
      </c>
      <c r="D748" s="20" t="s">
        <v>40</v>
      </c>
      <c r="E748" s="18">
        <v>0</v>
      </c>
      <c r="F748" s="9">
        <v>1009.1480812321146</v>
      </c>
      <c r="G748" s="9">
        <v>1009.1480812321146</v>
      </c>
      <c r="H748" s="18">
        <v>857.77586904729742</v>
      </c>
      <c r="I748" s="18" t="e">
        <v>#VALUE!</v>
      </c>
      <c r="K748" s="18" t="e">
        <v>#VALUE!</v>
      </c>
    </row>
    <row r="749" spans="1:11" x14ac:dyDescent="0.2">
      <c r="A749" s="8">
        <v>43404.791666666664</v>
      </c>
      <c r="B749" s="9">
        <v>0</v>
      </c>
      <c r="C749" s="20" t="s">
        <v>40</v>
      </c>
      <c r="D749" s="20" t="s">
        <v>40</v>
      </c>
      <c r="E749" s="18" t="e">
        <v>#VALUE!</v>
      </c>
      <c r="F749" s="9">
        <v>1009.7093558625616</v>
      </c>
      <c r="G749" s="9" t="s">
        <v>43</v>
      </c>
      <c r="H749" s="18" t="e">
        <v>#VALUE!</v>
      </c>
      <c r="I749" s="18" t="e">
        <v>#VALUE!</v>
      </c>
      <c r="K749" s="18" t="e">
        <v>#VALUE!</v>
      </c>
    </row>
    <row r="750" spans="1:11" x14ac:dyDescent="0.2">
      <c r="A750" s="8">
        <v>43404.833333333336</v>
      </c>
      <c r="B750" s="9">
        <v>0</v>
      </c>
      <c r="C750" s="20" t="s">
        <v>40</v>
      </c>
      <c r="D750" s="20" t="s">
        <v>40</v>
      </c>
      <c r="E750" s="18" t="e">
        <v>#VALUE!</v>
      </c>
      <c r="F750" s="9">
        <v>1010.1281231378208</v>
      </c>
      <c r="G750" s="9">
        <v>1010.1281231378208</v>
      </c>
      <c r="H750" s="18">
        <v>858.60890466714761</v>
      </c>
      <c r="I750" s="18" t="e">
        <v>#VALUE!</v>
      </c>
      <c r="K750" s="18" t="e">
        <v>#VALUE!</v>
      </c>
    </row>
    <row r="751" spans="1:11" x14ac:dyDescent="0.2">
      <c r="A751" s="8">
        <v>43404.875</v>
      </c>
      <c r="B751" s="9">
        <v>0</v>
      </c>
      <c r="C751" s="20" t="s">
        <v>40</v>
      </c>
      <c r="D751" s="20" t="s">
        <v>40</v>
      </c>
      <c r="E751" s="18" t="e">
        <v>#VALUE!</v>
      </c>
      <c r="F751" s="9">
        <v>1010.8329698844176</v>
      </c>
      <c r="G751" s="9" t="s">
        <v>43</v>
      </c>
      <c r="H751" s="18" t="e">
        <v>#VALUE!</v>
      </c>
      <c r="I751" s="18" t="e">
        <v>#VALUE!</v>
      </c>
      <c r="K751" s="18" t="e">
        <v>#VALUE!</v>
      </c>
    </row>
    <row r="752" spans="1:11" x14ac:dyDescent="0.2">
      <c r="A752" s="8">
        <v>43404.916666666664</v>
      </c>
      <c r="B752" s="9">
        <v>0</v>
      </c>
      <c r="C752" s="20" t="s">
        <v>40</v>
      </c>
      <c r="D752" s="20" t="s">
        <v>40</v>
      </c>
      <c r="E752" s="18">
        <v>0</v>
      </c>
      <c r="F752" s="9">
        <v>1011.1409231666175</v>
      </c>
      <c r="G752" s="9">
        <v>1011.1409231666175</v>
      </c>
      <c r="H752" s="18">
        <v>859.46978469162491</v>
      </c>
      <c r="I752" s="18" t="e">
        <v>#VALUE!</v>
      </c>
      <c r="K752" s="18" t="e">
        <v>#VALUE!</v>
      </c>
    </row>
    <row r="753" spans="1:11" x14ac:dyDescent="0.2">
      <c r="A753" s="8">
        <v>43404.958333333336</v>
      </c>
      <c r="B753" s="9">
        <v>0</v>
      </c>
      <c r="C753" s="20" t="s">
        <v>40</v>
      </c>
      <c r="D753" s="20" t="s">
        <v>40</v>
      </c>
      <c r="E753" s="18" t="e">
        <v>#VALUE!</v>
      </c>
      <c r="F753" s="9">
        <v>1011.9042278544721</v>
      </c>
      <c r="G753" s="9">
        <v>1011.9042278544721</v>
      </c>
      <c r="H753" s="18">
        <v>860.1185936763012</v>
      </c>
      <c r="I753" s="18" t="e">
        <v>#VALUE!</v>
      </c>
      <c r="K753" s="18" t="e">
        <v>#VALUE!</v>
      </c>
    </row>
    <row r="754" spans="1:11" x14ac:dyDescent="0.2">
      <c r="A754" s="8"/>
      <c r="B754" s="9"/>
      <c r="C754" s="20" t="s">
        <v>40</v>
      </c>
      <c r="D754" s="20" t="s">
        <v>40</v>
      </c>
      <c r="F754" s="9"/>
      <c r="G754" s="9"/>
    </row>
    <row r="755" spans="1:11" x14ac:dyDescent="0.2">
      <c r="A755" s="8"/>
      <c r="B755" s="9"/>
      <c r="C755" s="20"/>
      <c r="D755" s="20"/>
      <c r="F755" s="9"/>
      <c r="G755" s="9"/>
    </row>
    <row r="756" spans="1:11" x14ac:dyDescent="0.2">
      <c r="A756" s="8"/>
      <c r="B756" s="9"/>
      <c r="C756" s="20"/>
      <c r="D756" s="20"/>
      <c r="F756" s="9"/>
      <c r="G756" s="9"/>
    </row>
    <row r="757" spans="1:11" x14ac:dyDescent="0.2">
      <c r="A757" s="8"/>
      <c r="B757" s="9"/>
      <c r="C757" s="20"/>
      <c r="D757" s="20"/>
      <c r="F757" s="9"/>
      <c r="G757" s="9"/>
    </row>
    <row r="758" spans="1:11" x14ac:dyDescent="0.2">
      <c r="A758" s="8"/>
      <c r="B758" s="9"/>
      <c r="C758" s="20"/>
      <c r="D758" s="20"/>
      <c r="F758" s="9"/>
      <c r="G758" s="9"/>
    </row>
    <row r="759" spans="1:11" x14ac:dyDescent="0.2">
      <c r="A759" s="8"/>
      <c r="B759" s="9"/>
      <c r="C759" s="20"/>
      <c r="D759" s="20"/>
      <c r="F759" s="9"/>
      <c r="G759" s="9"/>
    </row>
    <row r="760" spans="1:11" x14ac:dyDescent="0.2">
      <c r="A760" s="8"/>
      <c r="B760" s="9"/>
      <c r="C760" s="20"/>
      <c r="D760" s="20"/>
      <c r="F760" s="9"/>
      <c r="G760" s="9"/>
    </row>
    <row r="761" spans="1:11" x14ac:dyDescent="0.2">
      <c r="A761" s="8"/>
      <c r="B761" s="9"/>
      <c r="C761" s="20"/>
      <c r="D761" s="20"/>
      <c r="F761" s="9"/>
      <c r="G761" s="9"/>
    </row>
    <row r="762" spans="1:11" x14ac:dyDescent="0.2">
      <c r="A762" s="8"/>
      <c r="B762" s="9"/>
      <c r="C762" s="20"/>
      <c r="D762" s="20"/>
      <c r="F762" s="9"/>
      <c r="G762" s="9"/>
    </row>
    <row r="763" spans="1:11" x14ac:dyDescent="0.2">
      <c r="A763" s="8"/>
      <c r="B763" s="9"/>
      <c r="C763" s="20"/>
      <c r="D763" s="20"/>
      <c r="F763" s="9"/>
      <c r="G763" s="9"/>
    </row>
    <row r="764" spans="1:11" x14ac:dyDescent="0.2">
      <c r="A764" s="8"/>
      <c r="B764" s="9"/>
      <c r="C764" s="20"/>
      <c r="D764" s="20"/>
      <c r="F764" s="9"/>
      <c r="G764" s="9"/>
    </row>
    <row r="765" spans="1:11" x14ac:dyDescent="0.2">
      <c r="A765" s="8"/>
      <c r="B765" s="9"/>
      <c r="C765" s="20"/>
      <c r="D765" s="20"/>
      <c r="F765" s="9"/>
      <c r="G765" s="9"/>
    </row>
    <row r="766" spans="1:11" x14ac:dyDescent="0.2">
      <c r="A766" s="8"/>
      <c r="B766" s="9"/>
      <c r="C766" s="20"/>
      <c r="D766" s="20"/>
      <c r="F766" s="9"/>
      <c r="G766" s="9"/>
    </row>
    <row r="767" spans="1:11" x14ac:dyDescent="0.2">
      <c r="A767" s="8"/>
      <c r="B767" s="9"/>
      <c r="C767" s="20"/>
      <c r="D767" s="20"/>
      <c r="F767" s="9"/>
      <c r="G767" s="9"/>
    </row>
    <row r="768" spans="1:11" x14ac:dyDescent="0.2">
      <c r="A768" s="8"/>
      <c r="B768" s="9"/>
      <c r="C768" s="20"/>
      <c r="D768" s="20"/>
      <c r="F768" s="9"/>
      <c r="G768" s="9"/>
    </row>
    <row r="769" spans="1:7" x14ac:dyDescent="0.2">
      <c r="A769" s="8"/>
      <c r="B769" s="9"/>
      <c r="C769" s="20"/>
      <c r="D769" s="20"/>
      <c r="F769" s="9"/>
      <c r="G769" s="9"/>
    </row>
    <row r="770" spans="1:7" x14ac:dyDescent="0.2">
      <c r="A770" s="8"/>
      <c r="B770" s="9"/>
      <c r="C770" s="20"/>
      <c r="D770" s="20"/>
      <c r="F770" s="9"/>
      <c r="G770" s="9"/>
    </row>
    <row r="771" spans="1:7" x14ac:dyDescent="0.2">
      <c r="A771" s="8"/>
      <c r="B771" s="9"/>
      <c r="C771" s="20"/>
      <c r="D771" s="20"/>
      <c r="F771" s="9"/>
      <c r="G771" s="9"/>
    </row>
    <row r="772" spans="1:7" x14ac:dyDescent="0.2">
      <c r="A772" s="8"/>
      <c r="B772" s="9"/>
      <c r="C772" s="20"/>
      <c r="D772" s="20"/>
      <c r="F772" s="9"/>
      <c r="G772" s="9"/>
    </row>
    <row r="773" spans="1:7" x14ac:dyDescent="0.2">
      <c r="A773" s="8"/>
      <c r="B773" s="9"/>
      <c r="C773" s="20"/>
      <c r="D773" s="20"/>
      <c r="F773" s="9"/>
      <c r="G773" s="9"/>
    </row>
    <row r="774" spans="1:7" x14ac:dyDescent="0.2">
      <c r="A774" s="8"/>
      <c r="B774" s="9"/>
      <c r="C774" s="20"/>
      <c r="D774" s="20"/>
      <c r="F774" s="9"/>
      <c r="G774" s="9"/>
    </row>
    <row r="775" spans="1:7" x14ac:dyDescent="0.2">
      <c r="A775" s="8"/>
      <c r="B775" s="9"/>
      <c r="C775" s="20"/>
      <c r="D775" s="20"/>
      <c r="F775" s="9"/>
      <c r="G775" s="9"/>
    </row>
    <row r="776" spans="1:7" x14ac:dyDescent="0.2">
      <c r="A776" s="8"/>
      <c r="B776" s="9"/>
      <c r="C776" s="20"/>
      <c r="D776" s="20"/>
      <c r="F776" s="9"/>
      <c r="G776" s="9"/>
    </row>
    <row r="777" spans="1:7" x14ac:dyDescent="0.2">
      <c r="A777" s="8"/>
      <c r="B777" s="9"/>
      <c r="C777" s="20"/>
      <c r="D777" s="20"/>
      <c r="F777" s="9"/>
      <c r="G777" s="9"/>
    </row>
    <row r="778" spans="1:7" x14ac:dyDescent="0.2">
      <c r="A778" s="8"/>
      <c r="B778" s="9"/>
      <c r="C778" s="20"/>
      <c r="D778" s="20"/>
      <c r="F778" s="9"/>
      <c r="G778" s="9"/>
    </row>
    <row r="779" spans="1:7" x14ac:dyDescent="0.2">
      <c r="A779" s="8"/>
      <c r="B779" s="9"/>
      <c r="C779" s="20"/>
      <c r="D779" s="20"/>
      <c r="F779" s="9"/>
      <c r="G779" s="9"/>
    </row>
    <row r="780" spans="1:7" x14ac:dyDescent="0.2">
      <c r="A780" s="8"/>
      <c r="B780" s="9"/>
      <c r="C780" s="20"/>
      <c r="D780" s="20"/>
      <c r="F780" s="9"/>
      <c r="G780" s="9"/>
    </row>
    <row r="781" spans="1:7" x14ac:dyDescent="0.2">
      <c r="A781" s="8"/>
      <c r="B781" s="9"/>
      <c r="C781" s="20"/>
      <c r="D781" s="20"/>
      <c r="F781" s="9"/>
      <c r="G781" s="9"/>
    </row>
    <row r="782" spans="1:7" x14ac:dyDescent="0.2">
      <c r="A782" s="8"/>
      <c r="B782" s="9"/>
      <c r="C782" s="20"/>
      <c r="D782" s="20"/>
      <c r="F782" s="9"/>
      <c r="G782" s="9"/>
    </row>
    <row r="783" spans="1:7" x14ac:dyDescent="0.2">
      <c r="A783" s="8"/>
      <c r="B783" s="9"/>
      <c r="C783" s="20"/>
      <c r="D783" s="20"/>
      <c r="F783" s="9"/>
      <c r="G783" s="9"/>
    </row>
    <row r="784" spans="1:7" x14ac:dyDescent="0.2">
      <c r="A784" s="8"/>
      <c r="B784" s="9"/>
      <c r="C784" s="20"/>
      <c r="D784" s="20"/>
      <c r="F784" s="9"/>
      <c r="G784" s="9"/>
    </row>
    <row r="785" spans="1:7" x14ac:dyDescent="0.2">
      <c r="A785" s="8"/>
      <c r="B785" s="9"/>
      <c r="C785" s="20"/>
      <c r="D785" s="20"/>
      <c r="F785" s="9"/>
      <c r="G785" s="9"/>
    </row>
    <row r="786" spans="1:7" x14ac:dyDescent="0.2">
      <c r="A786" s="8"/>
      <c r="B786" s="9"/>
      <c r="C786" s="20"/>
      <c r="D786" s="20"/>
      <c r="F786" s="9"/>
      <c r="G786" s="9"/>
    </row>
    <row r="787" spans="1:7" x14ac:dyDescent="0.2">
      <c r="A787" s="8"/>
      <c r="B787" s="9"/>
      <c r="C787" s="20"/>
      <c r="D787" s="20"/>
      <c r="F787" s="9"/>
      <c r="G787" s="9"/>
    </row>
    <row r="788" spans="1:7" x14ac:dyDescent="0.2">
      <c r="A788" s="8"/>
      <c r="B788" s="9"/>
      <c r="C788" s="20"/>
      <c r="D788" s="20"/>
      <c r="F788" s="9"/>
      <c r="G788" s="9"/>
    </row>
    <row r="789" spans="1:7" x14ac:dyDescent="0.2">
      <c r="A789" s="8"/>
      <c r="B789" s="9"/>
      <c r="C789" s="20"/>
      <c r="D789" s="20"/>
      <c r="F789" s="9"/>
      <c r="G789" s="9"/>
    </row>
    <row r="790" spans="1:7" x14ac:dyDescent="0.2">
      <c r="A790" s="8"/>
      <c r="B790" s="9"/>
      <c r="C790" s="20"/>
      <c r="D790" s="20"/>
      <c r="F790" s="9"/>
      <c r="G790" s="9"/>
    </row>
    <row r="791" spans="1:7" x14ac:dyDescent="0.2">
      <c r="A791" s="8"/>
      <c r="B791" s="9"/>
      <c r="C791" s="20"/>
      <c r="D791" s="20"/>
      <c r="F791" s="9"/>
      <c r="G791" s="9"/>
    </row>
    <row r="792" spans="1:7" x14ac:dyDescent="0.2">
      <c r="A792" s="8"/>
      <c r="B792" s="9"/>
      <c r="C792" s="20"/>
      <c r="D792" s="20"/>
      <c r="F792" s="9"/>
      <c r="G792" s="9"/>
    </row>
    <row r="793" spans="1:7" x14ac:dyDescent="0.2">
      <c r="A793" s="8"/>
      <c r="B793" s="9"/>
      <c r="C793" s="20"/>
      <c r="D793" s="20"/>
      <c r="F793" s="9"/>
      <c r="G793" s="9"/>
    </row>
    <row r="794" spans="1:7" x14ac:dyDescent="0.2">
      <c r="A794" s="8"/>
      <c r="B794" s="9"/>
      <c r="C794" s="20"/>
      <c r="D794" s="20"/>
      <c r="F794" s="9"/>
      <c r="G794" s="9"/>
    </row>
    <row r="795" spans="1:7" x14ac:dyDescent="0.2">
      <c r="A795" s="8"/>
      <c r="B795" s="9"/>
      <c r="C795" s="20"/>
      <c r="D795" s="20"/>
      <c r="F795" s="9"/>
      <c r="G795" s="9"/>
    </row>
    <row r="796" spans="1:7" x14ac:dyDescent="0.2">
      <c r="A796" s="8"/>
      <c r="B796" s="9"/>
      <c r="C796" s="20"/>
      <c r="D796" s="20"/>
      <c r="F796" s="9"/>
      <c r="G796" s="9"/>
    </row>
    <row r="797" spans="1:7" x14ac:dyDescent="0.2">
      <c r="A797" s="8"/>
      <c r="B797" s="9"/>
      <c r="C797" s="20"/>
      <c r="D797" s="20"/>
      <c r="F797" s="9"/>
      <c r="G797" s="9"/>
    </row>
    <row r="798" spans="1:7" x14ac:dyDescent="0.2">
      <c r="A798" s="8"/>
      <c r="B798" s="9"/>
      <c r="C798" s="20"/>
      <c r="D798" s="20"/>
      <c r="F798" s="9"/>
      <c r="G798" s="9"/>
    </row>
    <row r="799" spans="1:7" x14ac:dyDescent="0.2">
      <c r="A799" s="8"/>
      <c r="B799" s="9"/>
      <c r="C799" s="20"/>
      <c r="D799" s="20"/>
      <c r="F799" s="9"/>
      <c r="G799" s="9"/>
    </row>
    <row r="800" spans="1:7" x14ac:dyDescent="0.2">
      <c r="A800" s="8"/>
      <c r="B800" s="9"/>
      <c r="C800" s="20"/>
      <c r="D800" s="20"/>
      <c r="F800" s="9"/>
      <c r="G800" s="9"/>
    </row>
    <row r="801" spans="1:7" x14ac:dyDescent="0.2">
      <c r="A801" s="8"/>
      <c r="B801" s="9"/>
      <c r="C801" s="20"/>
      <c r="D801" s="20"/>
      <c r="F801" s="9"/>
      <c r="G801" s="9"/>
    </row>
    <row r="802" spans="1:7" x14ac:dyDescent="0.2">
      <c r="A802" s="8"/>
      <c r="B802" s="9"/>
      <c r="C802" s="20"/>
      <c r="D802" s="20"/>
      <c r="F802" s="9"/>
      <c r="G802" s="9"/>
    </row>
    <row r="803" spans="1:7" x14ac:dyDescent="0.2">
      <c r="A803" s="8"/>
      <c r="B803" s="9"/>
      <c r="C803" s="20"/>
      <c r="D803" s="20"/>
      <c r="F803" s="9"/>
      <c r="G803" s="9"/>
    </row>
    <row r="804" spans="1:7" x14ac:dyDescent="0.2">
      <c r="A804" s="8"/>
      <c r="B804" s="9"/>
      <c r="C804" s="20"/>
      <c r="D804" s="20"/>
      <c r="F804" s="9"/>
      <c r="G804" s="9"/>
    </row>
    <row r="805" spans="1:7" x14ac:dyDescent="0.2">
      <c r="A805" s="8"/>
      <c r="B805" s="9"/>
      <c r="C805" s="20"/>
      <c r="D805" s="20"/>
      <c r="F805" s="9"/>
      <c r="G805" s="9"/>
    </row>
    <row r="806" spans="1:7" x14ac:dyDescent="0.2">
      <c r="A806" s="8"/>
      <c r="B806" s="9"/>
      <c r="C806" s="20"/>
      <c r="D806" s="20"/>
      <c r="F806" s="9"/>
      <c r="G806" s="9"/>
    </row>
    <row r="807" spans="1:7" x14ac:dyDescent="0.2">
      <c r="A807" s="8"/>
      <c r="B807" s="9"/>
      <c r="C807" s="20"/>
      <c r="D807" s="20"/>
      <c r="F807" s="9"/>
      <c r="G807" s="9"/>
    </row>
    <row r="808" spans="1:7" x14ac:dyDescent="0.2">
      <c r="A808" s="8"/>
      <c r="B808" s="9"/>
      <c r="C808" s="20"/>
      <c r="D808" s="20"/>
      <c r="F808" s="9"/>
      <c r="G808" s="9"/>
    </row>
    <row r="809" spans="1:7" x14ac:dyDescent="0.2">
      <c r="A809" s="8"/>
      <c r="B809" s="9"/>
      <c r="C809" s="20"/>
      <c r="D809" s="20"/>
      <c r="F809" s="9"/>
      <c r="G809" s="9"/>
    </row>
    <row r="810" spans="1:7" x14ac:dyDescent="0.2">
      <c r="A810" s="8"/>
      <c r="B810" s="9"/>
      <c r="C810" s="20"/>
      <c r="D810" s="20"/>
      <c r="F810" s="9"/>
      <c r="G810" s="9"/>
    </row>
    <row r="811" spans="1:7" x14ac:dyDescent="0.2">
      <c r="A811" s="8"/>
      <c r="B811" s="9"/>
      <c r="C811" s="20"/>
      <c r="D811" s="20"/>
      <c r="F811" s="9"/>
      <c r="G811" s="9"/>
    </row>
    <row r="812" spans="1:7" x14ac:dyDescent="0.2">
      <c r="A812" s="8"/>
      <c r="B812" s="9"/>
      <c r="C812" s="20"/>
      <c r="D812" s="20"/>
      <c r="F812" s="9"/>
      <c r="G812" s="9"/>
    </row>
    <row r="813" spans="1:7" x14ac:dyDescent="0.2">
      <c r="A813" s="8"/>
      <c r="B813" s="9"/>
      <c r="C813" s="20"/>
      <c r="D813" s="20"/>
      <c r="F813" s="9"/>
      <c r="G813" s="9"/>
    </row>
    <row r="814" spans="1:7" x14ac:dyDescent="0.2">
      <c r="A814" s="8"/>
      <c r="B814" s="9"/>
      <c r="C814" s="20"/>
      <c r="D814" s="20"/>
      <c r="F814" s="9"/>
      <c r="G814" s="9"/>
    </row>
    <row r="815" spans="1:7" x14ac:dyDescent="0.2">
      <c r="A815" s="8"/>
      <c r="B815" s="9"/>
      <c r="C815" s="20"/>
      <c r="D815" s="20"/>
      <c r="F815" s="9"/>
      <c r="G815" s="9"/>
    </row>
    <row r="816" spans="1:7" x14ac:dyDescent="0.2">
      <c r="A816" s="8"/>
      <c r="B816" s="9"/>
      <c r="C816" s="20"/>
      <c r="D816" s="20"/>
      <c r="F816" s="9"/>
      <c r="G816" s="9"/>
    </row>
    <row r="817" spans="1:7" x14ac:dyDescent="0.2">
      <c r="A817" s="8"/>
      <c r="B817" s="9"/>
      <c r="C817" s="20"/>
      <c r="D817" s="20"/>
      <c r="F817" s="9"/>
      <c r="G817" s="9"/>
    </row>
    <row r="818" spans="1:7" x14ac:dyDescent="0.2">
      <c r="A818" s="8"/>
      <c r="B818" s="9"/>
      <c r="C818" s="20"/>
      <c r="D818" s="20"/>
      <c r="F818" s="9"/>
      <c r="G818" s="9"/>
    </row>
    <row r="819" spans="1:7" x14ac:dyDescent="0.2">
      <c r="A819" s="8"/>
      <c r="B819" s="9"/>
      <c r="C819" s="20"/>
      <c r="D819" s="20"/>
      <c r="F819" s="9"/>
      <c r="G819" s="9"/>
    </row>
    <row r="820" spans="1:7" x14ac:dyDescent="0.2">
      <c r="A820" s="8"/>
      <c r="B820" s="9"/>
      <c r="C820" s="20"/>
      <c r="D820" s="20"/>
      <c r="F820" s="9"/>
      <c r="G820" s="9"/>
    </row>
    <row r="821" spans="1:7" x14ac:dyDescent="0.2">
      <c r="A821" s="8"/>
      <c r="B821" s="9"/>
      <c r="C821" s="20"/>
      <c r="D821" s="20"/>
      <c r="F821" s="9"/>
      <c r="G821" s="9"/>
    </row>
    <row r="822" spans="1:7" x14ac:dyDescent="0.2">
      <c r="A822" s="8"/>
      <c r="B822" s="9"/>
      <c r="C822" s="20"/>
      <c r="D822" s="20"/>
      <c r="F822" s="9"/>
      <c r="G822" s="9"/>
    </row>
    <row r="823" spans="1:7" x14ac:dyDescent="0.2">
      <c r="A823" s="8"/>
      <c r="B823" s="9"/>
      <c r="C823" s="20"/>
      <c r="D823" s="20"/>
      <c r="F823" s="9"/>
      <c r="G823" s="9"/>
    </row>
    <row r="824" spans="1:7" x14ac:dyDescent="0.2">
      <c r="A824" s="8"/>
      <c r="B824" s="9"/>
      <c r="C824" s="20"/>
      <c r="D824" s="20"/>
      <c r="F824" s="9"/>
      <c r="G824" s="9"/>
    </row>
    <row r="825" spans="1:7" x14ac:dyDescent="0.2">
      <c r="A825" s="8"/>
      <c r="B825" s="9"/>
      <c r="C825" s="20"/>
      <c r="D825" s="20"/>
      <c r="F825" s="9"/>
      <c r="G825" s="9"/>
    </row>
    <row r="826" spans="1:7" x14ac:dyDescent="0.2">
      <c r="A826" s="8"/>
      <c r="B826" s="9"/>
      <c r="C826" s="20"/>
      <c r="D826" s="20"/>
      <c r="F826" s="9"/>
      <c r="G826" s="9"/>
    </row>
    <row r="827" spans="1:7" x14ac:dyDescent="0.2">
      <c r="A827" s="8"/>
      <c r="B827" s="9"/>
      <c r="C827" s="20"/>
      <c r="D827" s="20"/>
      <c r="F827" s="9"/>
      <c r="G827" s="9"/>
    </row>
    <row r="828" spans="1:7" x14ac:dyDescent="0.2">
      <c r="A828" s="8"/>
      <c r="B828" s="9"/>
      <c r="C828" s="20"/>
      <c r="D828" s="20"/>
      <c r="F828" s="9"/>
      <c r="G828" s="9"/>
    </row>
    <row r="829" spans="1:7" x14ac:dyDescent="0.2">
      <c r="A829" s="8"/>
      <c r="B829" s="9"/>
      <c r="C829" s="20"/>
      <c r="D829" s="20"/>
      <c r="F829" s="9"/>
      <c r="G829" s="9"/>
    </row>
    <row r="830" spans="1:7" x14ac:dyDescent="0.2">
      <c r="A830" s="8"/>
      <c r="B830" s="9"/>
      <c r="C830" s="20"/>
      <c r="D830" s="20"/>
      <c r="F830" s="9"/>
      <c r="G830" s="9"/>
    </row>
    <row r="831" spans="1:7" x14ac:dyDescent="0.2">
      <c r="A831" s="8"/>
      <c r="B831" s="9"/>
      <c r="C831" s="20"/>
      <c r="D831" s="20"/>
      <c r="F831" s="9"/>
      <c r="G831" s="9"/>
    </row>
    <row r="832" spans="1:7" x14ac:dyDescent="0.2">
      <c r="A832" s="8"/>
      <c r="B832" s="9"/>
      <c r="C832" s="20"/>
      <c r="D832" s="20"/>
      <c r="F832" s="9"/>
      <c r="G832" s="9"/>
    </row>
    <row r="833" spans="1:7" x14ac:dyDescent="0.2">
      <c r="A833" s="8"/>
      <c r="B833" s="9"/>
      <c r="C833" s="20"/>
      <c r="D833" s="20"/>
      <c r="F833" s="9"/>
      <c r="G833" s="9"/>
    </row>
    <row r="834" spans="1:7" x14ac:dyDescent="0.2">
      <c r="A834" s="8"/>
      <c r="B834" s="9"/>
      <c r="C834" s="20"/>
      <c r="D834" s="20"/>
      <c r="F834" s="9"/>
      <c r="G834" s="9"/>
    </row>
    <row r="835" spans="1:7" x14ac:dyDescent="0.2">
      <c r="A835" s="8"/>
      <c r="B835" s="9"/>
      <c r="C835" s="20"/>
      <c r="D835" s="20"/>
      <c r="F835" s="9"/>
      <c r="G835" s="9"/>
    </row>
    <row r="836" spans="1:7" x14ac:dyDescent="0.2">
      <c r="A836" s="8"/>
      <c r="B836" s="9"/>
      <c r="C836" s="20"/>
      <c r="D836" s="20"/>
      <c r="F836" s="9"/>
      <c r="G836" s="9"/>
    </row>
    <row r="837" spans="1:7" x14ac:dyDescent="0.2">
      <c r="A837" s="8"/>
      <c r="B837" s="9"/>
      <c r="C837" s="20"/>
      <c r="D837" s="20"/>
      <c r="F837" s="9"/>
      <c r="G837" s="9"/>
    </row>
    <row r="838" spans="1:7" x14ac:dyDescent="0.2">
      <c r="A838" s="8"/>
      <c r="B838" s="9"/>
      <c r="C838" s="20"/>
      <c r="D838" s="20"/>
      <c r="F838" s="9"/>
      <c r="G838" s="9"/>
    </row>
    <row r="839" spans="1:7" x14ac:dyDescent="0.2">
      <c r="A839" s="8"/>
      <c r="B839" s="9"/>
      <c r="C839" s="20"/>
      <c r="D839" s="20"/>
      <c r="F839" s="9"/>
      <c r="G839" s="9"/>
    </row>
    <row r="840" spans="1:7" x14ac:dyDescent="0.2">
      <c r="A840" s="8"/>
      <c r="B840" s="9"/>
      <c r="C840" s="20"/>
      <c r="D840" s="20"/>
      <c r="F840" s="9"/>
      <c r="G840" s="9"/>
    </row>
    <row r="841" spans="1:7" x14ac:dyDescent="0.2">
      <c r="A841" s="8"/>
      <c r="B841" s="9"/>
      <c r="C841" s="20"/>
      <c r="D841" s="20"/>
      <c r="F841" s="9"/>
      <c r="G841" s="9"/>
    </row>
    <row r="842" spans="1:7" x14ac:dyDescent="0.2">
      <c r="A842" s="8"/>
      <c r="B842" s="9"/>
      <c r="C842" s="20"/>
      <c r="D842" s="20"/>
      <c r="F842" s="9"/>
      <c r="G842" s="9"/>
    </row>
    <row r="843" spans="1:7" x14ac:dyDescent="0.2">
      <c r="A843" s="8"/>
      <c r="B843" s="9"/>
      <c r="C843" s="20"/>
      <c r="D843" s="20"/>
      <c r="F843" s="9"/>
      <c r="G843" s="9"/>
    </row>
    <row r="844" spans="1:7" x14ac:dyDescent="0.2">
      <c r="A844" s="8"/>
      <c r="B844" s="9"/>
      <c r="C844" s="20"/>
      <c r="D844" s="20"/>
      <c r="F844" s="9"/>
      <c r="G844" s="9"/>
    </row>
    <row r="845" spans="1:7" x14ac:dyDescent="0.2">
      <c r="A845" s="8"/>
      <c r="B845" s="9"/>
      <c r="C845" s="20"/>
      <c r="D845" s="20"/>
      <c r="F845" s="9"/>
      <c r="G845" s="9"/>
    </row>
    <row r="846" spans="1:7" x14ac:dyDescent="0.2">
      <c r="A846" s="8"/>
      <c r="B846" s="9"/>
      <c r="C846" s="20"/>
      <c r="D846" s="20"/>
      <c r="F846" s="9"/>
      <c r="G846" s="9"/>
    </row>
    <row r="847" spans="1:7" x14ac:dyDescent="0.2">
      <c r="A847" s="8"/>
      <c r="B847" s="9"/>
      <c r="C847" s="20"/>
      <c r="D847" s="20"/>
      <c r="F847" s="9"/>
      <c r="G847" s="9"/>
    </row>
    <row r="848" spans="1:7" x14ac:dyDescent="0.2">
      <c r="A848" s="8"/>
      <c r="B848" s="9"/>
      <c r="C848" s="20"/>
      <c r="D848" s="20"/>
      <c r="F848" s="9"/>
      <c r="G848" s="9"/>
    </row>
    <row r="849" spans="1:7" x14ac:dyDescent="0.2">
      <c r="A849" s="8"/>
      <c r="B849" s="9"/>
      <c r="C849" s="20"/>
      <c r="D849" s="20"/>
      <c r="F849" s="9"/>
      <c r="G849" s="9"/>
    </row>
    <row r="850" spans="1:7" x14ac:dyDescent="0.2">
      <c r="A850" s="8"/>
      <c r="B850" s="9"/>
      <c r="C850" s="20"/>
      <c r="D850" s="20"/>
      <c r="F850" s="9"/>
      <c r="G850" s="9"/>
    </row>
    <row r="851" spans="1:7" x14ac:dyDescent="0.2">
      <c r="A851" s="8"/>
      <c r="B851" s="9"/>
      <c r="C851" s="20"/>
      <c r="D851" s="20"/>
      <c r="F851" s="9"/>
      <c r="G851" s="9"/>
    </row>
    <row r="852" spans="1:7" x14ac:dyDescent="0.2">
      <c r="A852" s="8"/>
      <c r="B852" s="9"/>
      <c r="C852" s="20"/>
      <c r="D852" s="20"/>
      <c r="F852" s="9"/>
      <c r="G852" s="9"/>
    </row>
    <row r="853" spans="1:7" x14ac:dyDescent="0.2">
      <c r="A853" s="8"/>
      <c r="B853" s="9"/>
      <c r="C853" s="20"/>
      <c r="D853" s="20"/>
      <c r="F853" s="9"/>
      <c r="G853" s="9"/>
    </row>
    <row r="854" spans="1:7" x14ac:dyDescent="0.2">
      <c r="A854" s="8"/>
      <c r="B854" s="9"/>
      <c r="C854" s="20"/>
      <c r="D854" s="20"/>
      <c r="F854" s="9"/>
      <c r="G854" s="9"/>
    </row>
    <row r="855" spans="1:7" x14ac:dyDescent="0.2">
      <c r="A855" s="8"/>
      <c r="B855" s="9"/>
      <c r="C855" s="20"/>
      <c r="D855" s="20"/>
      <c r="F855" s="9"/>
      <c r="G855" s="9"/>
    </row>
    <row r="856" spans="1:7" x14ac:dyDescent="0.2">
      <c r="A856" s="8"/>
      <c r="B856" s="9"/>
      <c r="C856" s="20"/>
      <c r="D856" s="20"/>
      <c r="F856" s="9"/>
      <c r="G856" s="9"/>
    </row>
    <row r="857" spans="1:7" x14ac:dyDescent="0.2">
      <c r="A857" s="8"/>
      <c r="B857" s="9"/>
      <c r="C857" s="20"/>
      <c r="D857" s="20"/>
      <c r="F857" s="9"/>
      <c r="G857" s="9"/>
    </row>
    <row r="858" spans="1:7" x14ac:dyDescent="0.2">
      <c r="A858" s="8"/>
      <c r="B858" s="9"/>
      <c r="C858" s="20"/>
      <c r="D858" s="20"/>
      <c r="F858" s="9"/>
      <c r="G858" s="9"/>
    </row>
    <row r="859" spans="1:7" x14ac:dyDescent="0.2">
      <c r="A859" s="8"/>
      <c r="B859" s="9"/>
      <c r="C859" s="20"/>
      <c r="D859" s="20"/>
      <c r="F859" s="9"/>
      <c r="G859" s="9"/>
    </row>
    <row r="860" spans="1:7" x14ac:dyDescent="0.2">
      <c r="A860" s="8"/>
      <c r="B860" s="9"/>
      <c r="C860" s="20"/>
      <c r="D860" s="20"/>
      <c r="F860" s="9"/>
      <c r="G860" s="9"/>
    </row>
    <row r="861" spans="1:7" x14ac:dyDescent="0.2">
      <c r="A861" s="8"/>
      <c r="B861" s="9"/>
      <c r="C861" s="20"/>
      <c r="D861" s="20"/>
      <c r="F861" s="9"/>
      <c r="G861" s="9"/>
    </row>
    <row r="862" spans="1:7" x14ac:dyDescent="0.2">
      <c r="A862" s="8"/>
      <c r="B862" s="9"/>
      <c r="C862" s="20"/>
      <c r="D862" s="20"/>
      <c r="F862" s="9"/>
      <c r="G862" s="9"/>
    </row>
    <row r="863" spans="1:7" x14ac:dyDescent="0.2">
      <c r="A863" s="8"/>
      <c r="B863" s="9"/>
      <c r="C863" s="20"/>
      <c r="D863" s="20"/>
      <c r="F863" s="9"/>
      <c r="G863" s="9"/>
    </row>
    <row r="864" spans="1:7" x14ac:dyDescent="0.2">
      <c r="A864" s="8"/>
      <c r="B864" s="9"/>
      <c r="C864" s="20"/>
      <c r="D864" s="20"/>
      <c r="F864" s="9"/>
      <c r="G864" s="9"/>
    </row>
    <row r="865" spans="1:7" x14ac:dyDescent="0.2">
      <c r="A865" s="8"/>
      <c r="B865" s="9"/>
      <c r="C865" s="20"/>
      <c r="D865" s="20"/>
      <c r="F865" s="9"/>
      <c r="G865" s="9"/>
    </row>
    <row r="866" spans="1:7" x14ac:dyDescent="0.2">
      <c r="A866" s="8"/>
      <c r="B866" s="9"/>
      <c r="C866" s="20"/>
      <c r="D866" s="20"/>
      <c r="F866" s="9"/>
      <c r="G866" s="9"/>
    </row>
    <row r="867" spans="1:7" x14ac:dyDescent="0.2">
      <c r="A867" s="8"/>
      <c r="B867" s="9"/>
      <c r="C867" s="20"/>
      <c r="D867" s="20"/>
      <c r="F867" s="9"/>
      <c r="G867" s="9"/>
    </row>
    <row r="868" spans="1:7" x14ac:dyDescent="0.2">
      <c r="A868" s="8"/>
      <c r="B868" s="9"/>
      <c r="C868" s="20"/>
      <c r="D868" s="20"/>
      <c r="F868" s="9"/>
      <c r="G868" s="9"/>
    </row>
    <row r="869" spans="1:7" x14ac:dyDescent="0.2">
      <c r="A869" s="8"/>
      <c r="B869" s="9"/>
      <c r="C869" s="20"/>
      <c r="D869" s="20"/>
      <c r="F869" s="9"/>
      <c r="G869" s="9"/>
    </row>
    <row r="870" spans="1:7" x14ac:dyDescent="0.2">
      <c r="A870" s="8"/>
      <c r="B870" s="9"/>
      <c r="C870" s="20"/>
      <c r="D870" s="20"/>
      <c r="F870" s="9"/>
      <c r="G870" s="9"/>
    </row>
    <row r="871" spans="1:7" x14ac:dyDescent="0.2">
      <c r="A871" s="8"/>
      <c r="B871" s="9"/>
      <c r="C871" s="20"/>
      <c r="D871" s="20"/>
      <c r="F871" s="9"/>
      <c r="G871" s="9"/>
    </row>
    <row r="872" spans="1:7" x14ac:dyDescent="0.2">
      <c r="A872" s="8"/>
      <c r="B872" s="9"/>
      <c r="C872" s="20"/>
      <c r="D872" s="20"/>
      <c r="F872" s="9"/>
      <c r="G872" s="9"/>
    </row>
    <row r="873" spans="1:7" x14ac:dyDescent="0.2">
      <c r="A873" s="8"/>
      <c r="B873" s="9"/>
      <c r="C873" s="20"/>
      <c r="D873" s="20"/>
      <c r="F873" s="9"/>
      <c r="G873" s="9"/>
    </row>
    <row r="874" spans="1:7" x14ac:dyDescent="0.2">
      <c r="A874" s="8"/>
      <c r="B874" s="9"/>
      <c r="C874" s="20"/>
      <c r="D874" s="20"/>
      <c r="F874" s="9"/>
      <c r="G874" s="9"/>
    </row>
    <row r="875" spans="1:7" x14ac:dyDescent="0.2">
      <c r="A875" s="8"/>
      <c r="B875" s="9"/>
      <c r="C875" s="20"/>
      <c r="D875" s="20"/>
      <c r="F875" s="9"/>
      <c r="G875" s="9"/>
    </row>
    <row r="876" spans="1:7" x14ac:dyDescent="0.2">
      <c r="A876" s="8"/>
      <c r="B876" s="9"/>
      <c r="C876" s="20"/>
      <c r="D876" s="20"/>
      <c r="F876" s="9"/>
      <c r="G876" s="9"/>
    </row>
    <row r="877" spans="1:7" x14ac:dyDescent="0.2">
      <c r="A877" s="8"/>
      <c r="B877" s="9"/>
      <c r="C877" s="20"/>
      <c r="D877" s="20"/>
      <c r="F877" s="9"/>
      <c r="G877" s="9"/>
    </row>
    <row r="878" spans="1:7" x14ac:dyDescent="0.2">
      <c r="A878" s="8"/>
      <c r="B878" s="9"/>
      <c r="C878" s="20"/>
      <c r="D878" s="20"/>
      <c r="F878" s="9"/>
      <c r="G878" s="9"/>
    </row>
    <row r="879" spans="1:7" x14ac:dyDescent="0.2">
      <c r="A879" s="8"/>
      <c r="B879" s="9"/>
      <c r="C879" s="20"/>
      <c r="D879" s="20"/>
      <c r="F879" s="9"/>
      <c r="G879" s="9"/>
    </row>
    <row r="880" spans="1:7" x14ac:dyDescent="0.2">
      <c r="A880" s="8"/>
      <c r="B880" s="9"/>
      <c r="C880" s="20"/>
      <c r="D880" s="20"/>
      <c r="F880" s="9"/>
      <c r="G880" s="9"/>
    </row>
    <row r="881" spans="1:7" x14ac:dyDescent="0.2">
      <c r="A881" s="8"/>
      <c r="B881" s="9"/>
      <c r="C881" s="20"/>
      <c r="D881" s="20"/>
      <c r="F881" s="9"/>
      <c r="G881" s="9"/>
    </row>
    <row r="882" spans="1:7" x14ac:dyDescent="0.2">
      <c r="A882" s="8"/>
      <c r="B882" s="9"/>
      <c r="C882" s="20"/>
      <c r="D882" s="20"/>
      <c r="F882" s="9"/>
      <c r="G882" s="9"/>
    </row>
    <row r="883" spans="1:7" x14ac:dyDescent="0.2">
      <c r="A883" s="8"/>
      <c r="B883" s="9"/>
      <c r="C883" s="20"/>
      <c r="D883" s="20"/>
      <c r="F883" s="9"/>
      <c r="G883" s="9"/>
    </row>
    <row r="884" spans="1:7" x14ac:dyDescent="0.2">
      <c r="A884" s="8"/>
      <c r="B884" s="9"/>
      <c r="C884" s="20"/>
      <c r="D884" s="20"/>
      <c r="F884" s="9"/>
      <c r="G884" s="9"/>
    </row>
    <row r="885" spans="1:7" x14ac:dyDescent="0.2">
      <c r="A885" s="8"/>
      <c r="B885" s="9"/>
      <c r="C885" s="20"/>
      <c r="D885" s="20"/>
      <c r="F885" s="9"/>
      <c r="G885" s="9"/>
    </row>
    <row r="886" spans="1:7" x14ac:dyDescent="0.2">
      <c r="A886" s="8"/>
      <c r="B886" s="9"/>
      <c r="C886" s="20"/>
      <c r="D886" s="20"/>
      <c r="F886" s="9"/>
      <c r="G886" s="9"/>
    </row>
    <row r="887" spans="1:7" x14ac:dyDescent="0.2">
      <c r="A887" s="8"/>
      <c r="B887" s="9"/>
      <c r="C887" s="20"/>
      <c r="D887" s="20"/>
      <c r="F887" s="9"/>
      <c r="G887" s="9"/>
    </row>
    <row r="888" spans="1:7" x14ac:dyDescent="0.2">
      <c r="A888" s="8"/>
      <c r="B888" s="9"/>
      <c r="C888" s="20"/>
      <c r="D888" s="20"/>
      <c r="F888" s="9"/>
      <c r="G888" s="9"/>
    </row>
    <row r="889" spans="1:7" x14ac:dyDescent="0.2">
      <c r="A889" s="8"/>
      <c r="B889" s="9"/>
      <c r="C889" s="20"/>
      <c r="D889" s="20"/>
      <c r="F889" s="9"/>
      <c r="G889" s="9"/>
    </row>
    <row r="890" spans="1:7" x14ac:dyDescent="0.2">
      <c r="A890" s="8"/>
      <c r="B890" s="9"/>
      <c r="C890" s="20"/>
      <c r="D890" s="20"/>
      <c r="F890" s="9"/>
      <c r="G890" s="9"/>
    </row>
    <row r="891" spans="1:7" x14ac:dyDescent="0.2">
      <c r="A891" s="8"/>
      <c r="B891" s="9"/>
      <c r="C891" s="20"/>
      <c r="D891" s="20"/>
      <c r="F891" s="9"/>
      <c r="G891" s="9"/>
    </row>
    <row r="892" spans="1:7" x14ac:dyDescent="0.2">
      <c r="A892" s="8"/>
      <c r="B892" s="9"/>
      <c r="C892" s="20"/>
      <c r="D892" s="20"/>
      <c r="F892" s="9"/>
      <c r="G892" s="9"/>
    </row>
    <row r="893" spans="1:7" x14ac:dyDescent="0.2">
      <c r="A893" s="8"/>
      <c r="B893" s="9"/>
      <c r="C893" s="20"/>
      <c r="D893" s="20"/>
      <c r="F893" s="9"/>
      <c r="G893" s="9"/>
    </row>
    <row r="894" spans="1:7" x14ac:dyDescent="0.2">
      <c r="A894" s="8"/>
      <c r="B894" s="9"/>
      <c r="C894" s="20"/>
      <c r="D894" s="20"/>
      <c r="F894" s="9"/>
      <c r="G894" s="9"/>
    </row>
    <row r="895" spans="1:7" x14ac:dyDescent="0.2">
      <c r="A895" s="8"/>
      <c r="B895" s="9"/>
      <c r="C895" s="20"/>
      <c r="D895" s="20"/>
      <c r="F895" s="9"/>
      <c r="G895" s="9"/>
    </row>
    <row r="896" spans="1:7" x14ac:dyDescent="0.2">
      <c r="A896" s="8"/>
      <c r="B896" s="9"/>
      <c r="C896" s="20"/>
      <c r="D896" s="20"/>
      <c r="F896" s="9"/>
      <c r="G896" s="9"/>
    </row>
    <row r="897" spans="1:7" x14ac:dyDescent="0.2">
      <c r="A897" s="8"/>
      <c r="B897" s="9"/>
      <c r="C897" s="20"/>
      <c r="D897" s="20"/>
      <c r="F897" s="9"/>
      <c r="G897" s="9"/>
    </row>
    <row r="898" spans="1:7" x14ac:dyDescent="0.2">
      <c r="A898" s="8"/>
      <c r="B898" s="9"/>
      <c r="C898" s="20"/>
      <c r="D898" s="20"/>
      <c r="F898" s="9"/>
      <c r="G898" s="9"/>
    </row>
    <row r="899" spans="1:7" x14ac:dyDescent="0.2">
      <c r="A899" s="8"/>
      <c r="B899" s="9"/>
      <c r="C899" s="20"/>
      <c r="D899" s="20"/>
      <c r="F899" s="9"/>
      <c r="G899" s="9"/>
    </row>
    <row r="900" spans="1:7" x14ac:dyDescent="0.2">
      <c r="A900" s="8"/>
      <c r="B900" s="9"/>
      <c r="C900" s="20"/>
      <c r="D900" s="20"/>
      <c r="F900" s="9"/>
      <c r="G900" s="9"/>
    </row>
    <row r="901" spans="1:7" x14ac:dyDescent="0.2">
      <c r="A901" s="8"/>
      <c r="B901" s="9"/>
      <c r="C901" s="20"/>
      <c r="D901" s="20"/>
      <c r="F901" s="9"/>
      <c r="G901" s="9"/>
    </row>
    <row r="902" spans="1:7" x14ac:dyDescent="0.2">
      <c r="A902" s="8"/>
      <c r="B902" s="9"/>
      <c r="C902" s="20"/>
      <c r="D902" s="20"/>
      <c r="F902" s="9"/>
      <c r="G902" s="9"/>
    </row>
    <row r="903" spans="1:7" x14ac:dyDescent="0.2">
      <c r="A903" s="8"/>
      <c r="B903" s="9"/>
      <c r="C903" s="20"/>
      <c r="D903" s="20"/>
      <c r="F903" s="9"/>
      <c r="G903" s="9"/>
    </row>
    <row r="904" spans="1:7" x14ac:dyDescent="0.2">
      <c r="A904" s="8"/>
      <c r="B904" s="9"/>
      <c r="C904" s="20"/>
      <c r="D904" s="20"/>
      <c r="F904" s="9"/>
      <c r="G904" s="9"/>
    </row>
    <row r="905" spans="1:7" x14ac:dyDescent="0.2">
      <c r="A905" s="8"/>
      <c r="B905" s="9"/>
      <c r="C905" s="20"/>
      <c r="D905" s="20"/>
      <c r="F905" s="9"/>
      <c r="G905" s="9"/>
    </row>
    <row r="906" spans="1:7" x14ac:dyDescent="0.2">
      <c r="A906" s="8"/>
      <c r="B906" s="9"/>
      <c r="C906" s="20"/>
      <c r="D906" s="20"/>
      <c r="F906" s="9"/>
      <c r="G906" s="9"/>
    </row>
    <row r="907" spans="1:7" x14ac:dyDescent="0.2">
      <c r="A907" s="8"/>
      <c r="B907" s="9"/>
      <c r="C907" s="20"/>
      <c r="D907" s="20"/>
      <c r="F907" s="9"/>
      <c r="G907" s="9"/>
    </row>
    <row r="908" spans="1:7" x14ac:dyDescent="0.2">
      <c r="A908" s="8"/>
      <c r="B908" s="9"/>
      <c r="C908" s="20"/>
      <c r="D908" s="20"/>
      <c r="F908" s="9"/>
      <c r="G908" s="9"/>
    </row>
    <row r="909" spans="1:7" x14ac:dyDescent="0.2">
      <c r="A909" s="8"/>
      <c r="B909" s="9"/>
      <c r="C909" s="20"/>
      <c r="D909" s="20"/>
      <c r="F909" s="9"/>
      <c r="G909" s="9"/>
    </row>
    <row r="910" spans="1:7" x14ac:dyDescent="0.2">
      <c r="A910" s="8"/>
      <c r="B910" s="9"/>
      <c r="C910" s="20"/>
      <c r="D910" s="20"/>
      <c r="F910" s="9"/>
      <c r="G910" s="9"/>
    </row>
    <row r="911" spans="1:7" x14ac:dyDescent="0.2">
      <c r="A911" s="8"/>
      <c r="B911" s="9"/>
      <c r="C911" s="20"/>
      <c r="D911" s="20"/>
      <c r="F911" s="9"/>
      <c r="G911" s="9"/>
    </row>
    <row r="912" spans="1:7" x14ac:dyDescent="0.2">
      <c r="A912" s="8"/>
      <c r="B912" s="9"/>
      <c r="C912" s="20"/>
      <c r="D912" s="20"/>
      <c r="F912" s="9"/>
      <c r="G912" s="9"/>
    </row>
    <row r="913" spans="1:7" x14ac:dyDescent="0.2">
      <c r="A913" s="8"/>
      <c r="B913" s="9"/>
      <c r="C913" s="20"/>
      <c r="D913" s="20"/>
      <c r="F913" s="9"/>
      <c r="G913" s="9"/>
    </row>
    <row r="914" spans="1:7" x14ac:dyDescent="0.2">
      <c r="A914" s="8"/>
      <c r="B914" s="9"/>
      <c r="C914" s="20"/>
      <c r="D914" s="20"/>
      <c r="F914" s="9"/>
      <c r="G914" s="9"/>
    </row>
    <row r="915" spans="1:7" x14ac:dyDescent="0.2">
      <c r="A915" s="8"/>
      <c r="B915" s="9"/>
      <c r="C915" s="20"/>
      <c r="D915" s="20"/>
      <c r="F915" s="9"/>
      <c r="G915" s="9"/>
    </row>
    <row r="916" spans="1:7" x14ac:dyDescent="0.2">
      <c r="A916" s="8"/>
      <c r="B916" s="9"/>
      <c r="C916" s="20"/>
      <c r="D916" s="20"/>
      <c r="F916" s="9"/>
      <c r="G916" s="9"/>
    </row>
    <row r="917" spans="1:7" x14ac:dyDescent="0.2">
      <c r="A917" s="8"/>
      <c r="B917" s="9"/>
      <c r="C917" s="20"/>
      <c r="D917" s="20"/>
      <c r="F917" s="9"/>
      <c r="G917" s="9"/>
    </row>
    <row r="918" spans="1:7" x14ac:dyDescent="0.2">
      <c r="A918" s="8"/>
      <c r="B918" s="9"/>
      <c r="C918" s="20"/>
      <c r="D918" s="20"/>
      <c r="F918" s="9"/>
      <c r="G918" s="9"/>
    </row>
    <row r="919" spans="1:7" x14ac:dyDescent="0.2">
      <c r="A919" s="8"/>
      <c r="B919" s="9"/>
      <c r="C919" s="20"/>
      <c r="D919" s="20"/>
      <c r="F919" s="9"/>
      <c r="G919" s="9"/>
    </row>
    <row r="920" spans="1:7" x14ac:dyDescent="0.2">
      <c r="A920" s="8"/>
      <c r="B920" s="9"/>
      <c r="C920" s="20"/>
      <c r="D920" s="20"/>
      <c r="F920" s="9"/>
      <c r="G920" s="9"/>
    </row>
    <row r="921" spans="1:7" x14ac:dyDescent="0.2">
      <c r="A921" s="8"/>
      <c r="B921" s="9"/>
      <c r="C921" s="20"/>
      <c r="D921" s="20"/>
      <c r="F921" s="9"/>
      <c r="G921" s="9"/>
    </row>
    <row r="922" spans="1:7" x14ac:dyDescent="0.2">
      <c r="A922" s="8"/>
      <c r="B922" s="9"/>
      <c r="C922" s="20"/>
      <c r="D922" s="20"/>
      <c r="F922" s="9"/>
      <c r="G922" s="9"/>
    </row>
    <row r="923" spans="1:7" x14ac:dyDescent="0.2">
      <c r="A923" s="8"/>
      <c r="B923" s="9"/>
      <c r="C923" s="20"/>
      <c r="D923" s="20"/>
      <c r="F923" s="9"/>
      <c r="G923" s="9"/>
    </row>
    <row r="924" spans="1:7" x14ac:dyDescent="0.2">
      <c r="A924" s="8"/>
      <c r="B924" s="9"/>
      <c r="C924" s="20"/>
      <c r="D924" s="20"/>
      <c r="F924" s="9"/>
      <c r="G924" s="9"/>
    </row>
    <row r="925" spans="1:7" x14ac:dyDescent="0.2">
      <c r="A925" s="8"/>
      <c r="B925" s="9"/>
      <c r="C925" s="20"/>
      <c r="D925" s="20"/>
      <c r="F925" s="9"/>
      <c r="G925" s="9"/>
    </row>
    <row r="926" spans="1:7" x14ac:dyDescent="0.2">
      <c r="A926" s="8"/>
      <c r="B926" s="9"/>
      <c r="C926" s="20"/>
      <c r="D926" s="20"/>
      <c r="F926" s="9"/>
      <c r="G926" s="9"/>
    </row>
    <row r="927" spans="1:7" x14ac:dyDescent="0.2">
      <c r="A927" s="8"/>
      <c r="B927" s="9"/>
      <c r="C927" s="20"/>
      <c r="D927" s="20"/>
      <c r="F927" s="9"/>
      <c r="G927" s="9"/>
    </row>
    <row r="928" spans="1:7" x14ac:dyDescent="0.2">
      <c r="A928" s="8"/>
      <c r="B928" s="9"/>
      <c r="C928" s="20"/>
      <c r="D928" s="20"/>
      <c r="F928" s="9"/>
      <c r="G928" s="9"/>
    </row>
    <row r="929" spans="1:7" x14ac:dyDescent="0.2">
      <c r="A929" s="8"/>
      <c r="B929" s="9"/>
      <c r="C929" s="20"/>
      <c r="D929" s="20"/>
      <c r="F929" s="9"/>
      <c r="G929" s="9"/>
    </row>
    <row r="930" spans="1:7" x14ac:dyDescent="0.2">
      <c r="A930" s="8"/>
      <c r="B930" s="9"/>
      <c r="C930" s="20"/>
      <c r="D930" s="20"/>
      <c r="F930" s="9"/>
      <c r="G930" s="9"/>
    </row>
    <row r="931" spans="1:7" x14ac:dyDescent="0.2">
      <c r="A931" s="8"/>
      <c r="B931" s="9"/>
      <c r="C931" s="20"/>
      <c r="D931" s="20"/>
      <c r="F931" s="9"/>
      <c r="G931" s="9"/>
    </row>
    <row r="932" spans="1:7" x14ac:dyDescent="0.2">
      <c r="A932" s="8"/>
      <c r="B932" s="9"/>
      <c r="C932" s="20"/>
      <c r="D932" s="20"/>
      <c r="F932" s="9"/>
      <c r="G932" s="9"/>
    </row>
    <row r="933" spans="1:7" x14ac:dyDescent="0.2">
      <c r="A933" s="8"/>
      <c r="B933" s="9"/>
      <c r="C933" s="20"/>
      <c r="D933" s="20"/>
      <c r="F933" s="9"/>
      <c r="G933" s="9"/>
    </row>
    <row r="934" spans="1:7" x14ac:dyDescent="0.2">
      <c r="A934" s="8"/>
      <c r="B934" s="9"/>
      <c r="C934" s="20"/>
      <c r="D934" s="20"/>
      <c r="F934" s="9"/>
      <c r="G934" s="9"/>
    </row>
    <row r="935" spans="1:7" x14ac:dyDescent="0.2">
      <c r="A935" s="8"/>
      <c r="B935" s="9"/>
      <c r="C935" s="20"/>
      <c r="D935" s="20"/>
      <c r="F935" s="9"/>
      <c r="G935" s="9"/>
    </row>
    <row r="936" spans="1:7" x14ac:dyDescent="0.2">
      <c r="A936" s="8"/>
      <c r="B936" s="9"/>
      <c r="C936" s="20"/>
      <c r="D936" s="20"/>
      <c r="F936" s="9"/>
      <c r="G936" s="9"/>
    </row>
    <row r="937" spans="1:7" x14ac:dyDescent="0.2">
      <c r="A937" s="8"/>
      <c r="B937" s="9"/>
      <c r="C937" s="20"/>
      <c r="D937" s="20"/>
      <c r="F937" s="9"/>
      <c r="G937" s="9"/>
    </row>
    <row r="938" spans="1:7" x14ac:dyDescent="0.2">
      <c r="A938" s="8"/>
      <c r="B938" s="9"/>
      <c r="C938" s="20"/>
      <c r="D938" s="20"/>
      <c r="F938" s="9"/>
      <c r="G938" s="9"/>
    </row>
    <row r="939" spans="1:7" x14ac:dyDescent="0.2">
      <c r="A939" s="8"/>
      <c r="B939" s="9"/>
      <c r="C939" s="20"/>
      <c r="D939" s="20"/>
      <c r="F939" s="9"/>
      <c r="G939" s="9"/>
    </row>
    <row r="940" spans="1:7" x14ac:dyDescent="0.2">
      <c r="A940" s="8"/>
      <c r="B940" s="9"/>
      <c r="C940" s="20"/>
      <c r="D940" s="20"/>
      <c r="F940" s="9"/>
      <c r="G940" s="9"/>
    </row>
    <row r="941" spans="1:7" x14ac:dyDescent="0.2">
      <c r="A941" s="8"/>
      <c r="B941" s="9"/>
      <c r="C941" s="20"/>
      <c r="D941" s="20"/>
      <c r="F941" s="9"/>
      <c r="G941" s="9"/>
    </row>
    <row r="942" spans="1:7" x14ac:dyDescent="0.2">
      <c r="A942" s="8"/>
      <c r="B942" s="9"/>
      <c r="C942" s="20"/>
      <c r="D942" s="20"/>
      <c r="F942" s="9"/>
      <c r="G942" s="9"/>
    </row>
    <row r="943" spans="1:7" x14ac:dyDescent="0.2">
      <c r="A943" s="8"/>
      <c r="B943" s="9"/>
      <c r="C943" s="20"/>
      <c r="D943" s="20"/>
      <c r="F943" s="9"/>
      <c r="G943" s="9"/>
    </row>
    <row r="944" spans="1:7" x14ac:dyDescent="0.2">
      <c r="A944" s="8"/>
      <c r="B944" s="9"/>
      <c r="C944" s="20"/>
      <c r="D944" s="20"/>
      <c r="F944" s="9"/>
      <c r="G944" s="9"/>
    </row>
    <row r="945" spans="1:7" x14ac:dyDescent="0.2">
      <c r="A945" s="8"/>
      <c r="B945" s="9"/>
      <c r="C945" s="20"/>
      <c r="D945" s="20"/>
      <c r="F945" s="9"/>
      <c r="G945" s="9"/>
    </row>
    <row r="946" spans="1:7" x14ac:dyDescent="0.2">
      <c r="A946" s="8"/>
      <c r="B946" s="9"/>
      <c r="C946" s="20"/>
      <c r="D946" s="20"/>
      <c r="F946" s="9"/>
      <c r="G946" s="9"/>
    </row>
    <row r="947" spans="1:7" x14ac:dyDescent="0.2">
      <c r="A947" s="8"/>
      <c r="B947" s="9"/>
      <c r="C947" s="20"/>
      <c r="D947" s="20"/>
      <c r="F947" s="9"/>
      <c r="G947" s="9"/>
    </row>
    <row r="948" spans="1:7" x14ac:dyDescent="0.2">
      <c r="A948" s="8"/>
      <c r="B948" s="9"/>
      <c r="C948" s="20"/>
      <c r="D948" s="20"/>
      <c r="F948" s="9"/>
      <c r="G948" s="9"/>
    </row>
    <row r="949" spans="1:7" x14ac:dyDescent="0.2">
      <c r="A949" s="8"/>
      <c r="B949" s="9"/>
      <c r="C949" s="20"/>
      <c r="D949" s="20"/>
      <c r="F949" s="9"/>
      <c r="G949" s="9"/>
    </row>
    <row r="950" spans="1:7" x14ac:dyDescent="0.2">
      <c r="A950" s="8"/>
      <c r="B950" s="9"/>
      <c r="C950" s="20"/>
      <c r="D950" s="20"/>
      <c r="F950" s="9"/>
      <c r="G950" s="9"/>
    </row>
    <row r="951" spans="1:7" x14ac:dyDescent="0.2">
      <c r="A951" s="8"/>
      <c r="B951" s="9"/>
      <c r="C951" s="20"/>
      <c r="D951" s="20"/>
      <c r="F951" s="9"/>
      <c r="G951" s="9"/>
    </row>
    <row r="952" spans="1:7" x14ac:dyDescent="0.2">
      <c r="A952" s="8"/>
      <c r="B952" s="9"/>
      <c r="C952" s="20"/>
      <c r="D952" s="20"/>
      <c r="F952" s="9"/>
      <c r="G952" s="9"/>
    </row>
    <row r="953" spans="1:7" x14ac:dyDescent="0.2">
      <c r="A953" s="8"/>
      <c r="B953" s="9"/>
      <c r="C953" s="20"/>
      <c r="D953" s="20"/>
      <c r="F953" s="9"/>
      <c r="G953" s="9"/>
    </row>
    <row r="954" spans="1:7" x14ac:dyDescent="0.2">
      <c r="A954" s="8"/>
      <c r="B954" s="9"/>
      <c r="C954" s="20"/>
      <c r="D954" s="20"/>
      <c r="F954" s="9"/>
      <c r="G954" s="9"/>
    </row>
    <row r="955" spans="1:7" x14ac:dyDescent="0.2">
      <c r="A955" s="8"/>
      <c r="B955" s="9"/>
      <c r="C955" s="20"/>
      <c r="D955" s="20"/>
      <c r="F955" s="9"/>
      <c r="G955" s="9"/>
    </row>
    <row r="956" spans="1:7" x14ac:dyDescent="0.2">
      <c r="A956" s="8"/>
      <c r="B956" s="9"/>
      <c r="C956" s="20"/>
      <c r="D956" s="20"/>
      <c r="F956" s="9"/>
      <c r="G956" s="9"/>
    </row>
    <row r="957" spans="1:7" x14ac:dyDescent="0.2">
      <c r="A957" s="8"/>
      <c r="B957" s="9"/>
      <c r="C957" s="20"/>
      <c r="D957" s="20"/>
      <c r="F957" s="9"/>
      <c r="G957" s="9"/>
    </row>
    <row r="958" spans="1:7" x14ac:dyDescent="0.2">
      <c r="A958" s="8"/>
      <c r="B958" s="9"/>
      <c r="C958" s="20"/>
      <c r="D958" s="20"/>
      <c r="F958" s="9"/>
      <c r="G958" s="9"/>
    </row>
    <row r="959" spans="1:7" x14ac:dyDescent="0.2">
      <c r="A959" s="8"/>
      <c r="B959" s="9"/>
      <c r="C959" s="20"/>
      <c r="D959" s="20"/>
      <c r="F959" s="9"/>
      <c r="G959" s="9"/>
    </row>
    <row r="960" spans="1:7" x14ac:dyDescent="0.2">
      <c r="A960" s="8"/>
      <c r="B960" s="9"/>
      <c r="C960" s="20"/>
      <c r="D960" s="20"/>
      <c r="F960" s="9"/>
      <c r="G960" s="9"/>
    </row>
    <row r="961" spans="1:7" x14ac:dyDescent="0.2">
      <c r="A961" s="8"/>
      <c r="B961" s="9"/>
      <c r="C961" s="20"/>
      <c r="D961" s="20"/>
      <c r="F961" s="9"/>
      <c r="G961" s="9"/>
    </row>
    <row r="962" spans="1:7" x14ac:dyDescent="0.2">
      <c r="A962" s="8"/>
      <c r="B962" s="9"/>
      <c r="C962" s="20"/>
      <c r="D962" s="20"/>
      <c r="F962" s="9"/>
      <c r="G962" s="9"/>
    </row>
    <row r="963" spans="1:7" x14ac:dyDescent="0.2">
      <c r="A963" s="8"/>
      <c r="B963" s="9"/>
      <c r="C963" s="20"/>
      <c r="D963" s="20"/>
      <c r="F963" s="9"/>
      <c r="G963" s="9"/>
    </row>
    <row r="964" spans="1:7" x14ac:dyDescent="0.2">
      <c r="A964" s="8"/>
      <c r="B964" s="9"/>
      <c r="C964" s="20"/>
      <c r="D964" s="20"/>
      <c r="F964" s="9"/>
      <c r="G964" s="9"/>
    </row>
    <row r="965" spans="1:7" x14ac:dyDescent="0.2">
      <c r="A965" s="8"/>
      <c r="B965" s="9"/>
      <c r="C965" s="20"/>
      <c r="D965" s="20"/>
      <c r="F965" s="9"/>
      <c r="G965" s="9"/>
    </row>
    <row r="966" spans="1:7" x14ac:dyDescent="0.2">
      <c r="A966" s="8"/>
      <c r="B966" s="9"/>
      <c r="C966" s="20"/>
      <c r="D966" s="20"/>
      <c r="F966" s="9"/>
      <c r="G966" s="9"/>
    </row>
    <row r="967" spans="1:7" x14ac:dyDescent="0.2">
      <c r="A967" s="8"/>
      <c r="B967" s="9"/>
      <c r="C967" s="20"/>
      <c r="D967" s="20"/>
      <c r="F967" s="9"/>
      <c r="G967" s="9"/>
    </row>
    <row r="968" spans="1:7" x14ac:dyDescent="0.2">
      <c r="A968" s="8"/>
      <c r="B968" s="9"/>
      <c r="C968" s="20"/>
      <c r="D968" s="20"/>
      <c r="F968" s="9"/>
      <c r="G968" s="9"/>
    </row>
    <row r="969" spans="1:7" x14ac:dyDescent="0.2">
      <c r="A969" s="8"/>
      <c r="B969" s="9"/>
      <c r="C969" s="20"/>
      <c r="D969" s="20"/>
      <c r="F969" s="9"/>
      <c r="G969" s="9"/>
    </row>
    <row r="970" spans="1:7" x14ac:dyDescent="0.2">
      <c r="A970" s="8"/>
      <c r="B970" s="9"/>
      <c r="C970" s="20"/>
      <c r="D970" s="20"/>
      <c r="F970" s="9"/>
      <c r="G970" s="9"/>
    </row>
    <row r="971" spans="1:7" x14ac:dyDescent="0.2">
      <c r="A971" s="8"/>
      <c r="B971" s="9"/>
      <c r="C971" s="20"/>
      <c r="D971" s="20"/>
      <c r="F971" s="9"/>
      <c r="G971" s="9"/>
    </row>
    <row r="972" spans="1:7" x14ac:dyDescent="0.2">
      <c r="A972" s="8"/>
      <c r="B972" s="9"/>
      <c r="C972" s="20"/>
      <c r="D972" s="20"/>
      <c r="F972" s="9"/>
      <c r="G972" s="9"/>
    </row>
    <row r="973" spans="1:7" x14ac:dyDescent="0.2">
      <c r="A973" s="8"/>
      <c r="B973" s="9"/>
      <c r="C973" s="20"/>
      <c r="D973" s="20"/>
      <c r="F973" s="9"/>
      <c r="G973" s="9"/>
    </row>
    <row r="974" spans="1:7" x14ac:dyDescent="0.2">
      <c r="A974" s="8"/>
      <c r="B974" s="9"/>
      <c r="C974" s="20"/>
      <c r="D974" s="20"/>
      <c r="F974" s="9"/>
      <c r="G974" s="9"/>
    </row>
    <row r="975" spans="1:7" x14ac:dyDescent="0.2">
      <c r="A975" s="8"/>
      <c r="B975" s="9"/>
      <c r="C975" s="20"/>
      <c r="D975" s="20"/>
      <c r="F975" s="9"/>
      <c r="G975" s="9"/>
    </row>
    <row r="976" spans="1:7" x14ac:dyDescent="0.2">
      <c r="A976" s="8"/>
      <c r="B976" s="9"/>
      <c r="C976" s="20"/>
      <c r="D976" s="20"/>
      <c r="F976" s="9"/>
      <c r="G976" s="9"/>
    </row>
    <row r="977" spans="1:7" x14ac:dyDescent="0.2">
      <c r="A977" s="8"/>
      <c r="B977" s="9"/>
      <c r="C977" s="20"/>
      <c r="D977" s="20"/>
      <c r="F977" s="9"/>
      <c r="G977" s="9"/>
    </row>
    <row r="978" spans="1:7" x14ac:dyDescent="0.2">
      <c r="A978" s="8"/>
      <c r="B978" s="9"/>
      <c r="C978" s="20"/>
      <c r="D978" s="20"/>
      <c r="F978" s="9"/>
      <c r="G978" s="9"/>
    </row>
    <row r="979" spans="1:7" x14ac:dyDescent="0.2">
      <c r="A979" s="8"/>
      <c r="B979" s="9"/>
      <c r="C979" s="20"/>
      <c r="D979" s="20"/>
      <c r="F979" s="9"/>
      <c r="G979" s="9"/>
    </row>
    <row r="980" spans="1:7" x14ac:dyDescent="0.2">
      <c r="A980" s="8"/>
      <c r="B980" s="9"/>
      <c r="C980" s="20"/>
      <c r="D980" s="20"/>
      <c r="F980" s="9"/>
      <c r="G980" s="9"/>
    </row>
    <row r="981" spans="1:7" x14ac:dyDescent="0.2">
      <c r="A981" s="8"/>
      <c r="B981" s="9"/>
      <c r="C981" s="20"/>
      <c r="D981" s="20"/>
      <c r="F981" s="9"/>
      <c r="G981" s="9"/>
    </row>
    <row r="982" spans="1:7" x14ac:dyDescent="0.2">
      <c r="A982" s="8"/>
      <c r="B982" s="9"/>
      <c r="C982" s="20"/>
      <c r="D982" s="20"/>
      <c r="F982" s="9"/>
      <c r="G982" s="9"/>
    </row>
    <row r="983" spans="1:7" x14ac:dyDescent="0.2">
      <c r="A983" s="8"/>
      <c r="B983" s="9"/>
      <c r="C983" s="20"/>
      <c r="D983" s="20"/>
      <c r="F983" s="9"/>
      <c r="G983" s="9"/>
    </row>
    <row r="984" spans="1:7" x14ac:dyDescent="0.2">
      <c r="A984" s="8"/>
      <c r="B984" s="9"/>
      <c r="C984" s="20"/>
      <c r="D984" s="20"/>
      <c r="F984" s="9"/>
      <c r="G984" s="9"/>
    </row>
    <row r="985" spans="1:7" x14ac:dyDescent="0.2">
      <c r="A985" s="8"/>
      <c r="B985" s="9"/>
      <c r="C985" s="20"/>
      <c r="D985" s="20"/>
      <c r="F985" s="9"/>
      <c r="G985" s="9"/>
    </row>
    <row r="986" spans="1:7" x14ac:dyDescent="0.2">
      <c r="A986" s="8"/>
      <c r="B986" s="9"/>
      <c r="C986" s="20"/>
      <c r="D986" s="20"/>
      <c r="F986" s="9"/>
      <c r="G986" s="9"/>
    </row>
    <row r="987" spans="1:7" x14ac:dyDescent="0.2">
      <c r="A987" s="8"/>
      <c r="B987" s="9"/>
      <c r="C987" s="20"/>
      <c r="D987" s="20"/>
      <c r="F987" s="9"/>
      <c r="G987" s="9"/>
    </row>
    <row r="988" spans="1:7" x14ac:dyDescent="0.2">
      <c r="A988" s="8"/>
      <c r="B988" s="9"/>
      <c r="C988" s="20"/>
      <c r="D988" s="20"/>
      <c r="F988" s="9"/>
      <c r="G988" s="9"/>
    </row>
    <row r="989" spans="1:7" x14ac:dyDescent="0.2">
      <c r="A989" s="8"/>
      <c r="B989" s="9"/>
      <c r="C989" s="20"/>
      <c r="D989" s="20"/>
      <c r="F989" s="9"/>
      <c r="G989" s="9"/>
    </row>
    <row r="990" spans="1:7" x14ac:dyDescent="0.2">
      <c r="A990" s="8"/>
      <c r="B990" s="9"/>
      <c r="C990" s="20"/>
      <c r="D990" s="20"/>
      <c r="F990" s="9"/>
      <c r="G990" s="9"/>
    </row>
    <row r="991" spans="1:7" x14ac:dyDescent="0.2">
      <c r="A991" s="8"/>
      <c r="B991" s="9"/>
      <c r="C991" s="20"/>
      <c r="D991" s="20"/>
      <c r="F991" s="9"/>
      <c r="G991" s="9"/>
    </row>
    <row r="992" spans="1:7" x14ac:dyDescent="0.2">
      <c r="A992" s="8"/>
      <c r="B992" s="9"/>
      <c r="C992" s="20"/>
      <c r="D992" s="20"/>
      <c r="F992" s="9"/>
      <c r="G992" s="9"/>
    </row>
    <row r="993" spans="1:7" x14ac:dyDescent="0.2">
      <c r="A993" s="8"/>
      <c r="B993" s="9"/>
      <c r="C993" s="20"/>
      <c r="D993" s="20"/>
      <c r="F993" s="9"/>
      <c r="G993" s="9"/>
    </row>
    <row r="994" spans="1:7" x14ac:dyDescent="0.2">
      <c r="A994" s="8"/>
      <c r="B994" s="9"/>
      <c r="C994" s="20"/>
      <c r="D994" s="20"/>
      <c r="F994" s="9"/>
      <c r="G994" s="9"/>
    </row>
    <row r="995" spans="1:7" x14ac:dyDescent="0.2">
      <c r="A995" s="8"/>
      <c r="B995" s="9"/>
      <c r="C995" s="20"/>
      <c r="D995" s="20"/>
      <c r="F995" s="9"/>
      <c r="G995" s="9"/>
    </row>
    <row r="996" spans="1:7" x14ac:dyDescent="0.2">
      <c r="A996" s="8"/>
      <c r="B996" s="9"/>
      <c r="C996" s="20"/>
      <c r="D996" s="20"/>
      <c r="F996" s="9"/>
      <c r="G996" s="9"/>
    </row>
    <row r="997" spans="1:7" x14ac:dyDescent="0.2">
      <c r="A997" s="8"/>
      <c r="B997" s="9"/>
      <c r="C997" s="20"/>
      <c r="D997" s="20"/>
      <c r="F997" s="9"/>
      <c r="G997" s="9"/>
    </row>
    <row r="998" spans="1:7" x14ac:dyDescent="0.2">
      <c r="A998" s="8"/>
      <c r="B998" s="9"/>
      <c r="C998" s="20"/>
      <c r="D998" s="20"/>
      <c r="F998" s="9"/>
      <c r="G998" s="9"/>
    </row>
    <row r="999" spans="1:7" x14ac:dyDescent="0.2">
      <c r="A999" s="8"/>
      <c r="B999" s="9"/>
      <c r="C999" s="20"/>
      <c r="D999" s="20"/>
      <c r="F999" s="9"/>
      <c r="G999" s="9"/>
    </row>
    <row r="1000" spans="1:7" x14ac:dyDescent="0.2">
      <c r="A1000" s="8"/>
      <c r="B1000" s="9"/>
      <c r="C1000" s="20"/>
      <c r="D1000" s="20"/>
      <c r="F1000" s="9"/>
      <c r="G1000" s="9"/>
    </row>
    <row r="1001" spans="1:7" x14ac:dyDescent="0.2">
      <c r="A1001" s="8"/>
      <c r="B1001" s="9"/>
      <c r="C1001" s="20"/>
      <c r="D1001" s="20"/>
      <c r="F1001" s="9"/>
      <c r="G1001" s="9"/>
    </row>
    <row r="1002" spans="1:7" x14ac:dyDescent="0.2">
      <c r="A1002" s="8"/>
      <c r="B1002" s="9"/>
      <c r="C1002" s="20"/>
      <c r="D1002" s="20"/>
      <c r="F1002" s="9"/>
      <c r="G1002" s="9"/>
    </row>
    <row r="1003" spans="1:7" x14ac:dyDescent="0.2">
      <c r="A1003" s="8"/>
      <c r="B1003" s="9"/>
      <c r="C1003" s="20"/>
      <c r="D1003" s="20"/>
      <c r="F1003" s="9"/>
      <c r="G1003" s="9"/>
    </row>
    <row r="1004" spans="1:7" x14ac:dyDescent="0.2">
      <c r="A1004" s="8"/>
      <c r="B1004" s="9"/>
      <c r="C1004" s="20"/>
      <c r="D1004" s="20"/>
      <c r="F1004" s="9"/>
      <c r="G1004" s="9"/>
    </row>
    <row r="1005" spans="1:7" x14ac:dyDescent="0.2">
      <c r="A1005" s="8"/>
      <c r="B1005" s="9"/>
      <c r="C1005" s="20"/>
      <c r="D1005" s="20"/>
      <c r="F1005" s="9"/>
      <c r="G1005" s="9"/>
    </row>
    <row r="1006" spans="1:7" x14ac:dyDescent="0.2">
      <c r="A1006" s="8"/>
      <c r="B1006" s="9"/>
      <c r="C1006" s="20"/>
      <c r="D1006" s="20"/>
      <c r="F1006" s="9"/>
      <c r="G1006" s="9"/>
    </row>
    <row r="1007" spans="1:7" x14ac:dyDescent="0.2">
      <c r="A1007" s="8"/>
      <c r="B1007" s="9"/>
      <c r="C1007" s="20"/>
      <c r="D1007" s="20"/>
      <c r="F1007" s="9"/>
      <c r="G1007" s="9"/>
    </row>
    <row r="1008" spans="1:7" x14ac:dyDescent="0.2">
      <c r="A1008" s="8"/>
      <c r="B1008" s="9"/>
      <c r="C1008" s="20"/>
      <c r="D1008" s="20"/>
      <c r="F1008" s="9"/>
      <c r="G1008" s="9"/>
    </row>
    <row r="1009" spans="1:7" x14ac:dyDescent="0.2">
      <c r="A1009" s="8"/>
      <c r="B1009" s="9"/>
      <c r="C1009" s="20"/>
      <c r="D1009" s="20"/>
      <c r="F1009" s="9"/>
      <c r="G1009" s="9"/>
    </row>
    <row r="1010" spans="1:7" x14ac:dyDescent="0.2">
      <c r="A1010" s="8"/>
      <c r="B1010" s="9"/>
      <c r="C1010" s="20"/>
      <c r="D1010" s="20"/>
      <c r="F1010" s="9"/>
      <c r="G1010" s="9"/>
    </row>
    <row r="1011" spans="1:7" x14ac:dyDescent="0.2">
      <c r="A1011" s="8"/>
      <c r="B1011" s="9"/>
      <c r="C1011" s="20"/>
      <c r="D1011" s="20"/>
      <c r="F1011" s="9"/>
      <c r="G1011" s="9"/>
    </row>
    <row r="1012" spans="1:7" x14ac:dyDescent="0.2">
      <c r="A1012" s="8"/>
      <c r="B1012" s="9"/>
      <c r="C1012" s="20"/>
      <c r="D1012" s="20"/>
      <c r="F1012" s="9"/>
      <c r="G1012" s="9"/>
    </row>
    <row r="1013" spans="1:7" x14ac:dyDescent="0.2">
      <c r="A1013" s="8"/>
      <c r="B1013" s="9"/>
      <c r="C1013" s="20"/>
      <c r="D1013" s="20"/>
      <c r="F1013" s="9"/>
      <c r="G1013" s="9"/>
    </row>
    <row r="1014" spans="1:7" x14ac:dyDescent="0.2">
      <c r="A1014" s="8"/>
      <c r="B1014" s="9"/>
      <c r="C1014" s="20"/>
      <c r="D1014" s="20"/>
      <c r="F1014" s="9"/>
      <c r="G1014" s="9"/>
    </row>
    <row r="1015" spans="1:7" x14ac:dyDescent="0.2">
      <c r="A1015" s="8"/>
      <c r="B1015" s="9"/>
      <c r="C1015" s="20"/>
      <c r="D1015" s="20"/>
      <c r="F1015" s="9"/>
      <c r="G1015" s="9"/>
    </row>
    <row r="1016" spans="1:7" x14ac:dyDescent="0.2">
      <c r="A1016" s="8"/>
      <c r="B1016" s="9"/>
      <c r="C1016" s="20"/>
      <c r="D1016" s="20"/>
      <c r="F1016" s="9"/>
      <c r="G1016" s="9"/>
    </row>
    <row r="1017" spans="1:7" x14ac:dyDescent="0.2">
      <c r="A1017" s="8"/>
      <c r="B1017" s="9"/>
      <c r="C1017" s="20"/>
      <c r="D1017" s="20"/>
      <c r="F1017" s="9"/>
      <c r="G1017" s="9"/>
    </row>
    <row r="1018" spans="1:7" x14ac:dyDescent="0.2">
      <c r="A1018" s="8"/>
      <c r="B1018" s="9"/>
      <c r="C1018" s="20"/>
      <c r="D1018" s="20"/>
      <c r="F1018" s="9"/>
      <c r="G1018" s="9"/>
    </row>
    <row r="1019" spans="1:7" x14ac:dyDescent="0.2">
      <c r="A1019" s="8"/>
      <c r="B1019" s="9"/>
      <c r="C1019" s="20"/>
      <c r="D1019" s="20"/>
      <c r="F1019" s="9"/>
      <c r="G1019" s="9"/>
    </row>
    <row r="1020" spans="1:7" x14ac:dyDescent="0.2">
      <c r="A1020" s="8"/>
      <c r="B1020" s="9"/>
      <c r="C1020" s="20"/>
      <c r="D1020" s="20"/>
      <c r="F1020" s="9"/>
      <c r="G1020" s="9"/>
    </row>
    <row r="1021" spans="1:7" x14ac:dyDescent="0.2">
      <c r="A1021" s="8"/>
      <c r="B1021" s="9"/>
      <c r="C1021" s="20"/>
      <c r="D1021" s="20"/>
      <c r="F1021" s="9"/>
      <c r="G1021" s="9"/>
    </row>
    <row r="1022" spans="1:7" x14ac:dyDescent="0.2">
      <c r="A1022" s="8"/>
      <c r="B1022" s="9"/>
      <c r="C1022" s="20"/>
      <c r="D1022" s="20"/>
      <c r="F1022" s="9"/>
      <c r="G1022" s="9"/>
    </row>
    <row r="1023" spans="1:7" x14ac:dyDescent="0.2">
      <c r="A1023" s="8"/>
      <c r="B1023" s="9"/>
      <c r="C1023" s="20"/>
      <c r="D1023" s="20"/>
      <c r="F1023" s="9"/>
      <c r="G1023" s="9"/>
    </row>
    <row r="1024" spans="1:7" x14ac:dyDescent="0.2">
      <c r="A1024" s="8"/>
      <c r="B1024" s="9"/>
      <c r="C1024" s="20"/>
      <c r="D1024" s="20"/>
      <c r="F1024" s="9"/>
      <c r="G1024" s="9"/>
    </row>
    <row r="1025" spans="1:7" x14ac:dyDescent="0.2">
      <c r="A1025" s="8"/>
      <c r="B1025" s="9"/>
      <c r="C1025" s="20"/>
      <c r="D1025" s="20"/>
      <c r="F1025" s="9"/>
      <c r="G1025" s="9"/>
    </row>
    <row r="1026" spans="1:7" x14ac:dyDescent="0.2">
      <c r="A1026" s="8"/>
      <c r="B1026" s="9"/>
      <c r="C1026" s="20"/>
      <c r="D1026" s="20"/>
      <c r="F1026" s="9"/>
      <c r="G1026" s="9"/>
    </row>
    <row r="1027" spans="1:7" x14ac:dyDescent="0.2">
      <c r="A1027" s="8"/>
      <c r="B1027" s="9"/>
      <c r="C1027" s="20"/>
      <c r="D1027" s="20"/>
      <c r="F1027" s="9"/>
      <c r="G1027" s="9"/>
    </row>
    <row r="1028" spans="1:7" x14ac:dyDescent="0.2">
      <c r="A1028" s="8"/>
      <c r="B1028" s="9"/>
      <c r="C1028" s="20"/>
      <c r="D1028" s="20"/>
      <c r="F1028" s="9"/>
      <c r="G1028" s="9"/>
    </row>
    <row r="1029" spans="1:7" x14ac:dyDescent="0.2">
      <c r="A1029" s="8"/>
      <c r="B1029" s="9"/>
      <c r="C1029" s="20"/>
      <c r="D1029" s="20"/>
      <c r="F1029" s="9"/>
      <c r="G1029" s="9"/>
    </row>
    <row r="1030" spans="1:7" x14ac:dyDescent="0.2">
      <c r="A1030" s="8"/>
      <c r="B1030" s="9"/>
      <c r="C1030" s="20"/>
      <c r="D1030" s="20"/>
      <c r="F1030" s="9"/>
      <c r="G1030" s="9"/>
    </row>
    <row r="1031" spans="1:7" x14ac:dyDescent="0.2">
      <c r="A1031" s="8"/>
      <c r="B1031" s="9"/>
      <c r="C1031" s="20"/>
      <c r="D1031" s="20"/>
      <c r="F1031" s="9"/>
      <c r="G1031" s="9"/>
    </row>
    <row r="1032" spans="1:7" x14ac:dyDescent="0.2">
      <c r="A1032" s="8"/>
      <c r="B1032" s="9"/>
      <c r="C1032" s="20"/>
      <c r="D1032" s="20"/>
      <c r="F1032" s="9"/>
      <c r="G1032" s="9"/>
    </row>
    <row r="1033" spans="1:7" x14ac:dyDescent="0.2">
      <c r="A1033" s="8"/>
      <c r="B1033" s="9"/>
      <c r="C1033" s="20"/>
      <c r="D1033" s="20"/>
      <c r="F1033" s="9"/>
      <c r="G1033" s="9"/>
    </row>
    <row r="1034" spans="1:7" x14ac:dyDescent="0.2">
      <c r="A1034" s="8"/>
      <c r="B1034" s="9"/>
      <c r="C1034" s="20"/>
      <c r="D1034" s="20"/>
      <c r="F1034" s="9"/>
      <c r="G1034" s="9"/>
    </row>
    <row r="1035" spans="1:7" x14ac:dyDescent="0.2">
      <c r="A1035" s="8"/>
      <c r="B1035" s="9"/>
      <c r="C1035" s="20"/>
      <c r="D1035" s="20"/>
      <c r="F1035" s="9"/>
      <c r="G1035" s="9"/>
    </row>
    <row r="1036" spans="1:7" x14ac:dyDescent="0.2">
      <c r="A1036" s="8"/>
      <c r="B1036" s="9"/>
      <c r="C1036" s="20"/>
      <c r="D1036" s="20"/>
      <c r="F1036" s="9"/>
      <c r="G1036" s="9"/>
    </row>
    <row r="1037" spans="1:7" x14ac:dyDescent="0.2">
      <c r="A1037" s="8"/>
      <c r="B1037" s="9"/>
      <c r="C1037" s="20"/>
      <c r="D1037" s="20"/>
      <c r="F1037" s="9"/>
      <c r="G1037" s="9"/>
    </row>
    <row r="1038" spans="1:7" x14ac:dyDescent="0.2">
      <c r="A1038" s="8"/>
      <c r="B1038" s="9"/>
      <c r="C1038" s="20"/>
      <c r="D1038" s="20"/>
      <c r="F1038" s="9"/>
      <c r="G1038" s="9"/>
    </row>
    <row r="1039" spans="1:7" x14ac:dyDescent="0.2">
      <c r="A1039" s="8"/>
      <c r="B1039" s="9"/>
      <c r="C1039" s="20"/>
      <c r="D1039" s="20"/>
      <c r="F1039" s="9"/>
      <c r="G1039" s="9"/>
    </row>
    <row r="1040" spans="1:7" x14ac:dyDescent="0.2">
      <c r="A1040" s="8"/>
      <c r="B1040" s="9"/>
      <c r="C1040" s="20"/>
      <c r="D1040" s="20"/>
      <c r="F1040" s="9"/>
      <c r="G1040" s="9"/>
    </row>
    <row r="1041" spans="1:13" x14ac:dyDescent="0.2">
      <c r="A1041" s="8"/>
      <c r="B1041" s="9"/>
      <c r="C1041" s="20"/>
      <c r="D1041" s="20"/>
      <c r="F1041" s="9"/>
      <c r="G1041" s="9"/>
    </row>
    <row r="1042" spans="1:13" x14ac:dyDescent="0.2">
      <c r="A1042" s="8"/>
      <c r="B1042" s="9"/>
      <c r="C1042" s="20"/>
      <c r="D1042" s="20"/>
      <c r="F1042" s="9"/>
      <c r="G1042" s="9"/>
      <c r="M1042" s="26"/>
    </row>
    <row r="1043" spans="1:13" x14ac:dyDescent="0.2">
      <c r="A1043" s="8"/>
      <c r="B1043" s="9"/>
      <c r="C1043" s="20"/>
      <c r="D1043" s="20"/>
      <c r="F1043" s="9"/>
      <c r="G1043" s="9"/>
      <c r="M1043" s="26"/>
    </row>
    <row r="1044" spans="1:13" x14ac:dyDescent="0.2">
      <c r="A1044" s="8"/>
      <c r="B1044" s="9"/>
      <c r="C1044" s="20"/>
      <c r="D1044" s="20"/>
      <c r="F1044" s="9"/>
      <c r="G1044" s="9"/>
    </row>
    <row r="1045" spans="1:13" x14ac:dyDescent="0.2">
      <c r="A1045" s="8"/>
      <c r="B1045" s="9"/>
      <c r="C1045" s="20"/>
      <c r="D1045" s="20"/>
      <c r="F1045" s="9"/>
      <c r="G1045" s="9"/>
    </row>
    <row r="1046" spans="1:13" x14ac:dyDescent="0.2">
      <c r="A1046" s="8"/>
      <c r="B1046" s="9"/>
      <c r="C1046" s="20"/>
      <c r="D1046" s="20"/>
      <c r="F1046" s="9"/>
      <c r="G1046" s="9"/>
    </row>
    <row r="1047" spans="1:13" x14ac:dyDescent="0.2">
      <c r="A1047" s="8"/>
      <c r="B1047" s="9"/>
      <c r="C1047" s="20"/>
      <c r="D1047" s="20"/>
      <c r="F1047" s="9"/>
      <c r="G1047" s="9"/>
    </row>
    <row r="1048" spans="1:13" x14ac:dyDescent="0.2">
      <c r="A1048" s="8"/>
      <c r="B1048" s="9"/>
      <c r="C1048" s="20"/>
      <c r="D1048" s="20"/>
      <c r="F1048" s="9"/>
      <c r="G1048" s="9"/>
    </row>
    <row r="1049" spans="1:13" x14ac:dyDescent="0.2">
      <c r="A1049" s="8"/>
      <c r="B1049" s="9"/>
      <c r="C1049" s="20"/>
      <c r="D1049" s="20"/>
      <c r="F1049" s="9"/>
      <c r="G1049" s="9"/>
    </row>
    <row r="1050" spans="1:13" x14ac:dyDescent="0.2">
      <c r="A1050" s="8"/>
      <c r="B1050" s="9"/>
      <c r="C1050" s="20"/>
      <c r="D1050" s="20"/>
      <c r="F1050" s="9"/>
      <c r="G1050" s="9"/>
    </row>
    <row r="1051" spans="1:13" x14ac:dyDescent="0.2">
      <c r="A1051" s="8"/>
      <c r="B1051" s="9"/>
      <c r="C1051" s="20"/>
      <c r="D1051" s="20"/>
      <c r="F1051" s="9"/>
      <c r="G1051" s="9"/>
    </row>
    <row r="1052" spans="1:13" x14ac:dyDescent="0.2">
      <c r="A1052" s="8"/>
      <c r="B1052" s="9"/>
      <c r="C1052" s="20"/>
      <c r="D1052" s="20"/>
      <c r="F1052" s="9"/>
      <c r="G1052" s="9"/>
    </row>
    <row r="1053" spans="1:13" x14ac:dyDescent="0.2">
      <c r="A1053" s="8"/>
      <c r="B1053" s="9"/>
      <c r="C1053" s="20"/>
      <c r="D1053" s="20"/>
      <c r="F1053" s="9"/>
      <c r="G1053" s="9"/>
    </row>
    <row r="1054" spans="1:13" x14ac:dyDescent="0.2">
      <c r="A1054" s="8"/>
      <c r="B1054" s="9"/>
      <c r="C1054" s="20"/>
      <c r="D1054" s="20"/>
      <c r="F1054" s="9"/>
      <c r="G1054" s="9"/>
    </row>
    <row r="1055" spans="1:13" x14ac:dyDescent="0.2">
      <c r="A1055" s="8"/>
      <c r="B1055" s="9"/>
      <c r="C1055" s="20"/>
      <c r="D1055" s="20"/>
      <c r="F1055" s="9"/>
      <c r="G1055" s="9"/>
    </row>
    <row r="1056" spans="1:13" x14ac:dyDescent="0.2">
      <c r="A1056" s="8"/>
      <c r="B1056" s="9"/>
      <c r="C1056" s="20"/>
      <c r="D1056" s="20"/>
      <c r="F1056" s="9"/>
      <c r="G1056" s="9"/>
    </row>
    <row r="1057" spans="1:7" x14ac:dyDescent="0.2">
      <c r="A1057" s="8"/>
      <c r="B1057" s="9"/>
      <c r="C1057" s="20"/>
      <c r="D1057" s="20"/>
      <c r="F1057" s="9"/>
      <c r="G1057" s="9"/>
    </row>
    <row r="1058" spans="1:7" x14ac:dyDescent="0.2">
      <c r="A1058" s="8"/>
      <c r="B1058" s="9"/>
      <c r="C1058" s="20"/>
      <c r="D1058" s="20"/>
      <c r="F1058" s="9"/>
      <c r="G1058" s="9"/>
    </row>
    <row r="1059" spans="1:7" x14ac:dyDescent="0.2">
      <c r="A1059" s="8"/>
      <c r="B1059" s="9"/>
      <c r="C1059" s="20"/>
      <c r="D1059" s="20"/>
      <c r="F1059" s="9"/>
      <c r="G1059" s="9"/>
    </row>
    <row r="1060" spans="1:7" x14ac:dyDescent="0.2">
      <c r="A1060" s="8"/>
      <c r="B1060" s="9"/>
      <c r="C1060" s="20"/>
      <c r="D1060" s="20"/>
      <c r="F1060" s="9"/>
      <c r="G1060" s="9"/>
    </row>
    <row r="1061" spans="1:7" x14ac:dyDescent="0.2">
      <c r="A1061" s="8"/>
      <c r="B1061" s="9"/>
      <c r="C1061" s="20"/>
      <c r="D1061" s="20"/>
      <c r="F1061" s="9"/>
      <c r="G1061" s="9"/>
    </row>
    <row r="1062" spans="1:7" x14ac:dyDescent="0.2">
      <c r="A1062" s="8"/>
      <c r="B1062" s="9"/>
      <c r="C1062" s="20"/>
      <c r="D1062" s="20"/>
      <c r="F1062" s="9"/>
      <c r="G1062" s="9"/>
    </row>
    <row r="1063" spans="1:7" x14ac:dyDescent="0.2">
      <c r="A1063" s="8"/>
      <c r="B1063" s="9"/>
      <c r="C1063" s="20"/>
      <c r="D1063" s="20"/>
      <c r="F1063" s="9"/>
      <c r="G1063" s="9"/>
    </row>
    <row r="1064" spans="1:7" x14ac:dyDescent="0.2">
      <c r="A1064" s="8"/>
      <c r="B1064" s="9"/>
      <c r="C1064" s="20"/>
      <c r="D1064" s="20"/>
      <c r="F1064" s="9"/>
      <c r="G1064" s="9"/>
    </row>
    <row r="1065" spans="1:7" x14ac:dyDescent="0.2">
      <c r="A1065" s="8"/>
      <c r="B1065" s="9"/>
      <c r="C1065" s="20"/>
      <c r="D1065" s="20"/>
      <c r="F1065" s="9"/>
      <c r="G1065" s="9"/>
    </row>
    <row r="1066" spans="1:7" x14ac:dyDescent="0.2">
      <c r="A1066" s="8"/>
      <c r="B1066" s="9"/>
      <c r="C1066" s="20"/>
      <c r="D1066" s="20"/>
      <c r="F1066" s="9"/>
      <c r="G1066" s="9"/>
    </row>
    <row r="1067" spans="1:7" x14ac:dyDescent="0.2">
      <c r="A1067" s="8"/>
      <c r="B1067" s="9"/>
      <c r="C1067" s="20"/>
      <c r="D1067" s="20"/>
      <c r="F1067" s="9"/>
      <c r="G1067" s="9"/>
    </row>
    <row r="1068" spans="1:7" x14ac:dyDescent="0.2">
      <c r="A1068" s="8"/>
      <c r="B1068" s="9"/>
      <c r="C1068" s="20"/>
      <c r="D1068" s="20"/>
      <c r="F1068" s="9"/>
      <c r="G1068" s="9"/>
    </row>
    <row r="1069" spans="1:7" x14ac:dyDescent="0.2">
      <c r="A1069" s="8"/>
      <c r="B1069" s="9"/>
      <c r="C1069" s="20"/>
      <c r="D1069" s="20"/>
      <c r="F1069" s="9"/>
      <c r="G1069" s="9"/>
    </row>
    <row r="1070" spans="1:7" x14ac:dyDescent="0.2">
      <c r="A1070" s="8"/>
      <c r="B1070" s="9"/>
      <c r="C1070" s="20"/>
      <c r="D1070" s="20"/>
      <c r="F1070" s="9"/>
      <c r="G1070" s="9"/>
    </row>
    <row r="1071" spans="1:7" x14ac:dyDescent="0.2">
      <c r="A1071" s="8"/>
      <c r="B1071" s="9"/>
      <c r="C1071" s="20"/>
      <c r="D1071" s="20"/>
      <c r="F1071" s="9"/>
      <c r="G1071" s="9"/>
    </row>
    <row r="1072" spans="1:7" x14ac:dyDescent="0.2">
      <c r="A1072" s="8"/>
      <c r="B1072" s="9"/>
      <c r="C1072" s="20"/>
      <c r="D1072" s="20"/>
      <c r="F1072" s="9"/>
      <c r="G1072" s="9"/>
    </row>
    <row r="1073" spans="1:7" x14ac:dyDescent="0.2">
      <c r="A1073" s="8"/>
      <c r="B1073" s="9"/>
      <c r="C1073" s="20"/>
      <c r="D1073" s="20"/>
      <c r="F1073" s="9"/>
      <c r="G1073" s="9"/>
    </row>
    <row r="1074" spans="1:7" x14ac:dyDescent="0.2">
      <c r="A1074" s="8"/>
      <c r="B1074" s="9"/>
      <c r="C1074" s="20"/>
      <c r="D1074" s="20"/>
      <c r="F1074" s="9"/>
      <c r="G1074" s="9"/>
    </row>
    <row r="1075" spans="1:7" x14ac:dyDescent="0.2">
      <c r="A1075" s="8"/>
      <c r="B1075" s="9"/>
      <c r="C1075" s="20"/>
      <c r="D1075" s="20"/>
      <c r="F1075" s="9"/>
      <c r="G1075" s="9"/>
    </row>
    <row r="1076" spans="1:7" x14ac:dyDescent="0.2">
      <c r="A1076" s="8"/>
      <c r="B1076" s="9"/>
      <c r="C1076" s="20"/>
      <c r="D1076" s="20"/>
      <c r="F1076" s="9"/>
      <c r="G1076" s="9"/>
    </row>
    <row r="1077" spans="1:7" x14ac:dyDescent="0.2">
      <c r="A1077" s="8"/>
      <c r="B1077" s="9"/>
      <c r="C1077" s="20"/>
      <c r="D1077" s="20"/>
      <c r="F1077" s="9"/>
      <c r="G1077" s="9"/>
    </row>
    <row r="1078" spans="1:7" x14ac:dyDescent="0.2">
      <c r="A1078" s="8"/>
      <c r="B1078" s="9"/>
      <c r="C1078" s="20"/>
      <c r="D1078" s="20"/>
      <c r="F1078" s="9"/>
      <c r="G1078" s="9"/>
    </row>
    <row r="1079" spans="1:7" x14ac:dyDescent="0.2">
      <c r="A1079" s="8"/>
      <c r="B1079" s="9"/>
      <c r="C1079" s="20"/>
      <c r="D1079" s="20"/>
      <c r="F1079" s="9"/>
      <c r="G1079" s="9"/>
    </row>
    <row r="1080" spans="1:7" x14ac:dyDescent="0.2">
      <c r="A1080" s="8"/>
      <c r="B1080" s="9"/>
      <c r="C1080" s="20"/>
      <c r="D1080" s="20"/>
      <c r="F1080" s="9"/>
      <c r="G1080" s="9"/>
    </row>
    <row r="1081" spans="1:7" x14ac:dyDescent="0.2">
      <c r="A1081" s="8"/>
      <c r="B1081" s="9"/>
      <c r="C1081" s="20"/>
      <c r="D1081" s="20"/>
      <c r="F1081" s="9"/>
      <c r="G1081" s="9"/>
    </row>
    <row r="1082" spans="1:7" x14ac:dyDescent="0.2">
      <c r="A1082" s="8"/>
      <c r="B1082" s="9"/>
      <c r="C1082" s="20"/>
      <c r="D1082" s="20"/>
      <c r="F1082" s="9"/>
      <c r="G1082" s="9"/>
    </row>
    <row r="1083" spans="1:7" x14ac:dyDescent="0.2">
      <c r="A1083" s="8"/>
      <c r="B1083" s="9"/>
      <c r="C1083" s="20"/>
      <c r="D1083" s="20"/>
      <c r="F1083" s="9"/>
      <c r="G1083" s="9"/>
    </row>
    <row r="1084" spans="1:7" x14ac:dyDescent="0.2">
      <c r="A1084" s="8"/>
      <c r="B1084" s="9"/>
      <c r="C1084" s="20"/>
      <c r="D1084" s="20"/>
      <c r="F1084" s="9"/>
      <c r="G1084" s="9"/>
    </row>
    <row r="1085" spans="1:7" x14ac:dyDescent="0.2">
      <c r="A1085" s="8"/>
      <c r="B1085" s="9"/>
      <c r="C1085" s="20"/>
      <c r="D1085" s="20"/>
      <c r="F1085" s="9"/>
      <c r="G1085" s="9"/>
    </row>
    <row r="1086" spans="1:7" x14ac:dyDescent="0.2">
      <c r="A1086" s="8"/>
      <c r="B1086" s="9"/>
      <c r="C1086" s="20"/>
      <c r="D1086" s="20"/>
      <c r="F1086" s="9"/>
      <c r="G1086" s="9"/>
    </row>
    <row r="1087" spans="1:7" x14ac:dyDescent="0.2">
      <c r="A1087" s="8"/>
      <c r="B1087" s="9"/>
      <c r="C1087" s="20"/>
      <c r="D1087" s="20"/>
      <c r="F1087" s="9"/>
      <c r="G1087" s="9"/>
    </row>
    <row r="1088" spans="1:7" x14ac:dyDescent="0.2">
      <c r="A1088" s="8"/>
      <c r="B1088" s="9"/>
      <c r="C1088" s="20"/>
      <c r="D1088" s="20"/>
      <c r="F1088" s="9"/>
      <c r="G1088" s="9"/>
    </row>
    <row r="1089" spans="1:7" x14ac:dyDescent="0.2">
      <c r="A1089" s="8"/>
      <c r="B1089" s="9"/>
      <c r="C1089" s="20"/>
      <c r="D1089" s="20"/>
      <c r="F1089" s="9"/>
      <c r="G1089" s="9"/>
    </row>
    <row r="1090" spans="1:7" x14ac:dyDescent="0.2">
      <c r="A1090" s="8"/>
      <c r="B1090" s="9"/>
      <c r="C1090" s="20"/>
      <c r="D1090" s="20"/>
      <c r="F1090" s="9"/>
      <c r="G1090" s="9"/>
    </row>
    <row r="1091" spans="1:7" x14ac:dyDescent="0.2">
      <c r="A1091" s="8"/>
      <c r="B1091" s="9"/>
      <c r="C1091" s="20"/>
      <c r="D1091" s="20"/>
      <c r="F1091" s="9"/>
      <c r="G1091" s="9"/>
    </row>
    <row r="1092" spans="1:7" x14ac:dyDescent="0.2">
      <c r="A1092" s="8"/>
      <c r="B1092" s="9"/>
      <c r="C1092" s="20"/>
      <c r="D1092" s="20"/>
      <c r="F1092" s="9"/>
      <c r="G1092" s="9"/>
    </row>
    <row r="1093" spans="1:7" x14ac:dyDescent="0.2">
      <c r="A1093" s="8"/>
      <c r="B1093" s="9"/>
      <c r="C1093" s="20"/>
      <c r="D1093" s="20"/>
      <c r="F1093" s="9"/>
      <c r="G1093" s="9"/>
    </row>
    <row r="1094" spans="1:7" x14ac:dyDescent="0.2">
      <c r="A1094" s="8"/>
      <c r="B1094" s="9"/>
      <c r="C1094" s="20"/>
      <c r="D1094" s="20"/>
      <c r="F1094" s="9"/>
      <c r="G1094" s="9"/>
    </row>
    <row r="1095" spans="1:7" x14ac:dyDescent="0.2">
      <c r="A1095" s="8"/>
      <c r="B1095" s="9"/>
      <c r="C1095" s="20"/>
      <c r="D1095" s="20"/>
      <c r="F1095" s="9"/>
      <c r="G1095" s="9"/>
    </row>
    <row r="1096" spans="1:7" x14ac:dyDescent="0.2">
      <c r="A1096" s="8"/>
      <c r="B1096" s="9"/>
      <c r="C1096" s="20"/>
      <c r="D1096" s="20"/>
      <c r="F1096" s="9"/>
      <c r="G1096" s="9"/>
    </row>
    <row r="1097" spans="1:7" x14ac:dyDescent="0.2">
      <c r="A1097" s="8"/>
      <c r="B1097" s="9"/>
      <c r="C1097" s="20"/>
      <c r="D1097" s="20"/>
      <c r="F1097" s="9"/>
      <c r="G1097" s="9"/>
    </row>
    <row r="1098" spans="1:7" x14ac:dyDescent="0.2">
      <c r="A1098" s="8"/>
      <c r="B1098" s="9"/>
      <c r="C1098" s="20"/>
      <c r="D1098" s="20"/>
      <c r="F1098" s="9"/>
      <c r="G1098" s="9"/>
    </row>
    <row r="1099" spans="1:7" x14ac:dyDescent="0.2">
      <c r="A1099" s="8"/>
      <c r="B1099" s="9"/>
      <c r="C1099" s="20"/>
      <c r="D1099" s="20"/>
      <c r="F1099" s="9"/>
      <c r="G1099" s="9"/>
    </row>
    <row r="1100" spans="1:7" x14ac:dyDescent="0.2">
      <c r="A1100" s="8"/>
      <c r="B1100" s="9"/>
      <c r="C1100" s="20"/>
      <c r="D1100" s="20"/>
      <c r="F1100" s="9"/>
      <c r="G1100" s="9"/>
    </row>
    <row r="1101" spans="1:7" x14ac:dyDescent="0.2">
      <c r="A1101" s="8"/>
      <c r="B1101" s="9"/>
      <c r="C1101" s="20"/>
      <c r="D1101" s="20"/>
      <c r="F1101" s="9"/>
      <c r="G1101" s="9"/>
    </row>
    <row r="1102" spans="1:7" x14ac:dyDescent="0.2">
      <c r="A1102" s="8"/>
      <c r="B1102" s="9"/>
      <c r="C1102" s="20"/>
      <c r="D1102" s="20"/>
      <c r="F1102" s="9"/>
      <c r="G1102" s="9"/>
    </row>
    <row r="1103" spans="1:7" x14ac:dyDescent="0.2">
      <c r="A1103" s="8"/>
      <c r="B1103" s="9"/>
      <c r="C1103" s="20"/>
      <c r="D1103" s="20"/>
      <c r="F1103" s="9"/>
      <c r="G1103" s="9"/>
    </row>
    <row r="1104" spans="1:7" x14ac:dyDescent="0.2">
      <c r="A1104" s="8"/>
      <c r="B1104" s="9"/>
      <c r="C1104" s="20"/>
      <c r="D1104" s="20"/>
      <c r="F1104" s="9"/>
      <c r="G1104" s="9"/>
    </row>
    <row r="1105" spans="1:7" x14ac:dyDescent="0.2">
      <c r="A1105" s="8"/>
      <c r="B1105" s="9"/>
      <c r="C1105" s="20"/>
      <c r="D1105" s="20"/>
      <c r="F1105" s="9"/>
      <c r="G1105" s="9"/>
    </row>
    <row r="1106" spans="1:7" x14ac:dyDescent="0.2">
      <c r="A1106" s="8"/>
      <c r="B1106" s="9"/>
      <c r="C1106" s="20"/>
      <c r="D1106" s="20"/>
      <c r="F1106" s="9"/>
      <c r="G1106" s="9"/>
    </row>
    <row r="1107" spans="1:7" x14ac:dyDescent="0.2">
      <c r="A1107" s="8"/>
      <c r="B1107" s="9"/>
      <c r="C1107" s="20"/>
      <c r="D1107" s="20"/>
      <c r="F1107" s="9"/>
      <c r="G1107" s="9"/>
    </row>
    <row r="1108" spans="1:7" x14ac:dyDescent="0.2">
      <c r="A1108" s="8"/>
      <c r="B1108" s="9"/>
      <c r="C1108" s="20"/>
      <c r="D1108" s="20"/>
      <c r="F1108" s="9"/>
      <c r="G1108" s="9"/>
    </row>
    <row r="1109" spans="1:7" x14ac:dyDescent="0.2">
      <c r="A1109" s="8"/>
      <c r="B1109" s="9"/>
      <c r="C1109" s="20"/>
      <c r="D1109" s="20"/>
      <c r="F1109" s="9"/>
      <c r="G1109" s="9"/>
    </row>
    <row r="1110" spans="1:7" x14ac:dyDescent="0.2">
      <c r="A1110" s="8"/>
      <c r="B1110" s="9"/>
      <c r="C1110" s="20"/>
      <c r="D1110" s="20"/>
      <c r="F1110" s="9"/>
      <c r="G1110" s="9"/>
    </row>
    <row r="1111" spans="1:7" x14ac:dyDescent="0.2">
      <c r="A1111" s="8"/>
      <c r="B1111" s="9"/>
      <c r="C1111" s="20"/>
      <c r="D1111" s="20"/>
      <c r="F1111" s="9"/>
      <c r="G1111" s="9"/>
    </row>
    <row r="1112" spans="1:7" x14ac:dyDescent="0.2">
      <c r="A1112" s="8"/>
      <c r="B1112" s="9"/>
      <c r="C1112" s="20"/>
      <c r="D1112" s="20"/>
      <c r="F1112" s="9"/>
      <c r="G1112" s="9"/>
    </row>
    <row r="1113" spans="1:7" x14ac:dyDescent="0.2">
      <c r="A1113" s="8"/>
      <c r="B1113" s="9"/>
      <c r="C1113" s="20"/>
      <c r="D1113" s="20"/>
      <c r="F1113" s="9"/>
      <c r="G1113" s="9"/>
    </row>
    <row r="1114" spans="1:7" x14ac:dyDescent="0.2">
      <c r="A1114" s="8"/>
      <c r="B1114" s="9"/>
      <c r="C1114" s="20"/>
      <c r="D1114" s="20"/>
      <c r="F1114" s="9"/>
      <c r="G1114" s="9"/>
    </row>
    <row r="1115" spans="1:7" x14ac:dyDescent="0.2">
      <c r="A1115" s="8"/>
      <c r="B1115" s="9"/>
      <c r="C1115" s="20"/>
      <c r="D1115" s="20"/>
      <c r="F1115" s="9"/>
      <c r="G1115" s="9"/>
    </row>
    <row r="1116" spans="1:7" x14ac:dyDescent="0.2">
      <c r="A1116" s="8"/>
      <c r="B1116" s="9"/>
      <c r="C1116" s="20"/>
      <c r="D1116" s="20"/>
      <c r="F1116" s="9"/>
      <c r="G1116" s="9"/>
    </row>
    <row r="1117" spans="1:7" x14ac:dyDescent="0.2">
      <c r="A1117" s="8"/>
      <c r="B1117" s="9"/>
      <c r="C1117" s="20"/>
      <c r="D1117" s="20"/>
      <c r="F1117" s="9"/>
      <c r="G1117" s="9"/>
    </row>
    <row r="1118" spans="1:7" x14ac:dyDescent="0.2">
      <c r="A1118" s="8"/>
      <c r="B1118" s="9"/>
      <c r="C1118" s="20"/>
      <c r="D1118" s="20"/>
      <c r="F1118" s="9"/>
      <c r="G1118" s="9"/>
    </row>
    <row r="1119" spans="1:7" x14ac:dyDescent="0.2">
      <c r="A1119" s="8"/>
      <c r="B1119" s="9"/>
      <c r="C1119" s="20"/>
      <c r="D1119" s="20"/>
      <c r="F1119" s="9"/>
      <c r="G1119" s="9"/>
    </row>
    <row r="1120" spans="1:7" x14ac:dyDescent="0.2">
      <c r="A1120" s="8"/>
      <c r="B1120" s="9"/>
      <c r="C1120" s="20"/>
      <c r="D1120" s="20"/>
      <c r="F1120" s="9"/>
      <c r="G1120" s="9"/>
    </row>
    <row r="1121" spans="1:7" x14ac:dyDescent="0.2">
      <c r="A1121" s="8"/>
      <c r="B1121" s="9"/>
      <c r="C1121" s="20"/>
      <c r="D1121" s="20"/>
      <c r="F1121" s="9"/>
      <c r="G1121" s="9"/>
    </row>
    <row r="1122" spans="1:7" x14ac:dyDescent="0.2">
      <c r="A1122" s="8"/>
      <c r="B1122" s="9"/>
      <c r="C1122" s="20"/>
      <c r="D1122" s="20"/>
      <c r="F1122" s="9"/>
      <c r="G1122" s="9"/>
    </row>
    <row r="1123" spans="1:7" x14ac:dyDescent="0.2">
      <c r="A1123" s="8"/>
      <c r="B1123" s="9"/>
      <c r="C1123" s="20"/>
      <c r="D1123" s="20"/>
      <c r="F1123" s="9"/>
      <c r="G1123" s="9"/>
    </row>
    <row r="1124" spans="1:7" x14ac:dyDescent="0.2">
      <c r="A1124" s="8"/>
      <c r="B1124" s="9"/>
      <c r="C1124" s="20"/>
      <c r="D1124" s="20"/>
      <c r="F1124" s="9"/>
      <c r="G1124" s="9"/>
    </row>
    <row r="1125" spans="1:7" x14ac:dyDescent="0.2">
      <c r="A1125" s="8"/>
      <c r="B1125" s="9"/>
      <c r="C1125" s="20"/>
      <c r="D1125" s="20"/>
      <c r="F1125" s="9"/>
      <c r="G1125" s="9"/>
    </row>
    <row r="1126" spans="1:7" x14ac:dyDescent="0.2">
      <c r="A1126" s="8"/>
      <c r="B1126" s="9"/>
      <c r="C1126" s="20"/>
      <c r="D1126" s="20"/>
      <c r="F1126" s="9"/>
      <c r="G1126" s="9"/>
    </row>
    <row r="1127" spans="1:7" x14ac:dyDescent="0.2">
      <c r="A1127" s="8"/>
      <c r="B1127" s="9"/>
      <c r="C1127" s="20"/>
      <c r="D1127" s="20"/>
      <c r="F1127" s="9"/>
      <c r="G1127" s="9"/>
    </row>
    <row r="1128" spans="1:7" x14ac:dyDescent="0.2">
      <c r="A1128" s="8"/>
      <c r="B1128" s="9"/>
      <c r="C1128" s="20"/>
      <c r="D1128" s="20"/>
      <c r="F1128" s="9"/>
      <c r="G1128" s="9"/>
    </row>
    <row r="1129" spans="1:7" x14ac:dyDescent="0.2">
      <c r="A1129" s="8"/>
      <c r="B1129" s="9"/>
      <c r="C1129" s="20"/>
      <c r="D1129" s="20"/>
      <c r="F1129" s="9"/>
      <c r="G1129" s="9"/>
    </row>
    <row r="1130" spans="1:7" x14ac:dyDescent="0.2">
      <c r="A1130" s="8"/>
      <c r="B1130" s="9"/>
      <c r="C1130" s="20"/>
      <c r="D1130" s="20"/>
      <c r="F1130" s="9"/>
      <c r="G1130" s="9"/>
    </row>
    <row r="1131" spans="1:7" x14ac:dyDescent="0.2">
      <c r="A1131" s="8"/>
      <c r="B1131" s="9"/>
      <c r="C1131" s="20"/>
      <c r="D1131" s="20"/>
      <c r="F1131" s="9"/>
      <c r="G1131" s="9"/>
    </row>
    <row r="1132" spans="1:7" x14ac:dyDescent="0.2">
      <c r="A1132" s="8"/>
      <c r="B1132" s="9"/>
      <c r="C1132" s="20"/>
      <c r="D1132" s="20"/>
      <c r="F1132" s="9"/>
      <c r="G1132" s="9"/>
    </row>
    <row r="1133" spans="1:7" x14ac:dyDescent="0.2">
      <c r="A1133" s="8"/>
      <c r="B1133" s="9"/>
      <c r="C1133" s="20"/>
      <c r="D1133" s="20"/>
      <c r="F1133" s="9"/>
      <c r="G1133" s="9"/>
    </row>
    <row r="1134" spans="1:7" x14ac:dyDescent="0.2">
      <c r="A1134" s="8"/>
      <c r="B1134" s="9"/>
      <c r="C1134" s="20"/>
      <c r="D1134" s="20"/>
      <c r="F1134" s="9"/>
      <c r="G1134" s="9"/>
    </row>
    <row r="1135" spans="1:7" x14ac:dyDescent="0.2">
      <c r="A1135" s="8"/>
      <c r="B1135" s="9"/>
      <c r="C1135" s="20"/>
      <c r="D1135" s="20"/>
      <c r="F1135" s="9"/>
      <c r="G1135" s="9"/>
    </row>
    <row r="1136" spans="1:7" x14ac:dyDescent="0.2">
      <c r="A1136" s="8"/>
      <c r="B1136" s="9"/>
      <c r="C1136" s="20"/>
      <c r="D1136" s="20"/>
      <c r="F1136" s="9"/>
      <c r="G1136" s="9"/>
    </row>
    <row r="1137" spans="1:7" x14ac:dyDescent="0.2">
      <c r="A1137" s="8"/>
      <c r="B1137" s="9"/>
      <c r="C1137" s="20"/>
      <c r="D1137" s="20"/>
      <c r="F1137" s="9"/>
      <c r="G1137" s="9"/>
    </row>
    <row r="1138" spans="1:7" x14ac:dyDescent="0.2">
      <c r="A1138" s="8"/>
      <c r="B1138" s="9"/>
      <c r="C1138" s="20"/>
      <c r="D1138" s="20"/>
      <c r="F1138" s="9"/>
      <c r="G1138" s="9"/>
    </row>
    <row r="1139" spans="1:7" x14ac:dyDescent="0.2">
      <c r="A1139" s="8"/>
      <c r="B1139" s="9"/>
      <c r="C1139" s="20"/>
      <c r="D1139" s="20"/>
      <c r="F1139" s="9"/>
      <c r="G1139" s="9"/>
    </row>
    <row r="1140" spans="1:7" x14ac:dyDescent="0.2">
      <c r="A1140" s="8"/>
      <c r="B1140" s="9"/>
      <c r="C1140" s="20"/>
      <c r="D1140" s="20"/>
      <c r="F1140" s="9"/>
      <c r="G1140" s="9"/>
    </row>
    <row r="1141" spans="1:7" x14ac:dyDescent="0.2">
      <c r="A1141" s="8"/>
      <c r="B1141" s="9"/>
      <c r="C1141" s="20"/>
      <c r="D1141" s="20"/>
      <c r="F1141" s="9"/>
      <c r="G1141" s="9"/>
    </row>
    <row r="1142" spans="1:7" x14ac:dyDescent="0.2">
      <c r="A1142" s="8"/>
      <c r="B1142" s="9"/>
      <c r="C1142" s="20"/>
      <c r="D1142" s="20"/>
      <c r="F1142" s="9"/>
      <c r="G1142" s="9"/>
    </row>
    <row r="1143" spans="1:7" x14ac:dyDescent="0.2">
      <c r="A1143" s="8"/>
      <c r="B1143" s="9"/>
      <c r="C1143" s="20"/>
      <c r="D1143" s="20"/>
      <c r="F1143" s="9"/>
      <c r="G1143" s="9"/>
    </row>
    <row r="1144" spans="1:7" x14ac:dyDescent="0.2">
      <c r="A1144" s="8"/>
      <c r="B1144" s="9"/>
      <c r="C1144" s="20"/>
      <c r="D1144" s="20"/>
      <c r="F1144" s="9"/>
      <c r="G1144" s="9"/>
    </row>
    <row r="1145" spans="1:7" x14ac:dyDescent="0.2">
      <c r="A1145" s="8"/>
      <c r="B1145" s="9"/>
      <c r="C1145" s="20"/>
      <c r="D1145" s="20"/>
      <c r="F1145" s="9"/>
      <c r="G1145" s="9"/>
    </row>
    <row r="1146" spans="1:7" x14ac:dyDescent="0.2">
      <c r="A1146" s="8"/>
      <c r="B1146" s="9"/>
      <c r="C1146" s="20"/>
      <c r="D1146" s="20"/>
      <c r="F1146" s="9"/>
      <c r="G1146" s="9"/>
    </row>
    <row r="1147" spans="1:7" x14ac:dyDescent="0.2">
      <c r="A1147" s="8"/>
      <c r="B1147" s="9"/>
      <c r="C1147" s="20"/>
      <c r="D1147" s="20"/>
      <c r="F1147" s="9"/>
      <c r="G1147" s="9"/>
    </row>
    <row r="1148" spans="1:7" x14ac:dyDescent="0.2">
      <c r="A1148" s="8"/>
      <c r="B1148" s="9"/>
      <c r="C1148" s="20"/>
      <c r="D1148" s="20"/>
      <c r="F1148" s="9"/>
      <c r="G1148" s="9"/>
    </row>
    <row r="1149" spans="1:7" x14ac:dyDescent="0.2">
      <c r="A1149" s="8"/>
      <c r="B1149" s="9"/>
      <c r="C1149" s="20"/>
      <c r="D1149" s="20"/>
      <c r="F1149" s="9"/>
      <c r="G1149" s="9"/>
    </row>
    <row r="1150" spans="1:7" x14ac:dyDescent="0.2">
      <c r="A1150" s="8"/>
      <c r="B1150" s="9"/>
      <c r="C1150" s="20"/>
      <c r="D1150" s="20"/>
      <c r="F1150" s="9"/>
      <c r="G1150" s="9"/>
    </row>
    <row r="1151" spans="1:7" x14ac:dyDescent="0.2">
      <c r="A1151" s="8"/>
      <c r="B1151" s="9"/>
      <c r="C1151" s="20"/>
      <c r="D1151" s="20"/>
      <c r="F1151" s="9"/>
      <c r="G1151" s="9"/>
    </row>
    <row r="1152" spans="1:7" x14ac:dyDescent="0.2">
      <c r="A1152" s="8"/>
      <c r="B1152" s="9"/>
      <c r="C1152" s="20"/>
      <c r="D1152" s="20"/>
      <c r="F1152" s="9"/>
      <c r="G1152" s="9"/>
    </row>
    <row r="1153" spans="1:7" x14ac:dyDescent="0.2">
      <c r="A1153" s="8"/>
      <c r="B1153" s="9"/>
      <c r="C1153" s="20"/>
      <c r="D1153" s="20"/>
      <c r="F1153" s="9"/>
      <c r="G1153" s="9"/>
    </row>
    <row r="1154" spans="1:7" x14ac:dyDescent="0.2">
      <c r="A1154" s="8"/>
      <c r="B1154" s="9"/>
      <c r="C1154" s="20"/>
      <c r="D1154" s="20"/>
      <c r="F1154" s="9"/>
      <c r="G1154" s="9"/>
    </row>
    <row r="1155" spans="1:7" x14ac:dyDescent="0.2">
      <c r="A1155" s="8"/>
      <c r="B1155" s="9"/>
      <c r="C1155" s="20"/>
      <c r="D1155" s="20"/>
      <c r="F1155" s="9"/>
      <c r="G1155" s="9"/>
    </row>
    <row r="1156" spans="1:7" x14ac:dyDescent="0.2">
      <c r="A1156" s="8"/>
      <c r="B1156" s="9"/>
      <c r="C1156" s="20"/>
      <c r="D1156" s="20"/>
      <c r="F1156" s="9"/>
      <c r="G1156" s="9"/>
    </row>
    <row r="1157" spans="1:7" x14ac:dyDescent="0.2">
      <c r="A1157" s="8"/>
      <c r="B1157" s="9"/>
      <c r="C1157" s="20"/>
      <c r="D1157" s="20"/>
      <c r="F1157" s="9"/>
      <c r="G1157" s="9"/>
    </row>
    <row r="1158" spans="1:7" x14ac:dyDescent="0.2">
      <c r="A1158" s="8"/>
      <c r="B1158" s="9"/>
      <c r="C1158" s="20"/>
      <c r="D1158" s="20"/>
      <c r="F1158" s="9"/>
      <c r="G1158" s="9"/>
    </row>
    <row r="1159" spans="1:7" x14ac:dyDescent="0.2">
      <c r="A1159" s="8"/>
      <c r="B1159" s="9"/>
      <c r="C1159" s="20"/>
      <c r="D1159" s="20"/>
      <c r="F1159" s="9"/>
      <c r="G1159" s="9"/>
    </row>
    <row r="1160" spans="1:7" x14ac:dyDescent="0.2">
      <c r="A1160" s="8"/>
      <c r="B1160" s="9"/>
      <c r="C1160" s="20"/>
      <c r="D1160" s="20"/>
      <c r="F1160" s="9"/>
      <c r="G1160" s="9"/>
    </row>
    <row r="1161" spans="1:7" x14ac:dyDescent="0.2">
      <c r="A1161" s="8"/>
      <c r="B1161" s="9"/>
      <c r="C1161" s="20"/>
      <c r="D1161" s="20"/>
      <c r="F1161" s="9"/>
      <c r="G1161" s="9"/>
    </row>
    <row r="1162" spans="1:7" x14ac:dyDescent="0.2">
      <c r="A1162" s="8"/>
      <c r="B1162" s="9"/>
      <c r="C1162" s="20"/>
      <c r="D1162" s="20"/>
      <c r="F1162" s="9"/>
      <c r="G1162" s="9"/>
    </row>
    <row r="1163" spans="1:7" x14ac:dyDescent="0.2">
      <c r="A1163" s="8"/>
      <c r="B1163" s="9"/>
      <c r="C1163" s="20"/>
      <c r="D1163" s="20"/>
      <c r="F1163" s="9"/>
      <c r="G1163" s="9"/>
    </row>
    <row r="1164" spans="1:7" x14ac:dyDescent="0.2">
      <c r="A1164" s="8"/>
      <c r="B1164" s="9"/>
      <c r="C1164" s="20"/>
      <c r="D1164" s="20"/>
      <c r="F1164" s="9"/>
      <c r="G1164" s="9"/>
    </row>
    <row r="1165" spans="1:7" x14ac:dyDescent="0.2">
      <c r="A1165" s="8"/>
      <c r="B1165" s="9"/>
      <c r="C1165" s="20"/>
      <c r="D1165" s="20"/>
      <c r="F1165" s="9"/>
      <c r="G1165" s="9"/>
    </row>
    <row r="1166" spans="1:7" x14ac:dyDescent="0.2">
      <c r="A1166" s="8"/>
      <c r="B1166" s="9"/>
      <c r="C1166" s="20"/>
      <c r="D1166" s="20"/>
      <c r="F1166" s="9"/>
      <c r="G1166" s="9"/>
    </row>
    <row r="1167" spans="1:7" x14ac:dyDescent="0.2">
      <c r="A1167" s="8"/>
      <c r="B1167" s="9"/>
      <c r="C1167" s="20"/>
      <c r="D1167" s="20"/>
      <c r="F1167" s="9"/>
      <c r="G1167" s="9"/>
    </row>
    <row r="1168" spans="1:7" x14ac:dyDescent="0.2">
      <c r="A1168" s="8"/>
      <c r="B1168" s="9"/>
      <c r="C1168" s="20"/>
      <c r="D1168" s="20"/>
      <c r="F1168" s="9"/>
      <c r="G1168" s="9"/>
    </row>
    <row r="1169" spans="1:7" x14ac:dyDescent="0.2">
      <c r="A1169" s="8"/>
      <c r="B1169" s="9"/>
      <c r="C1169" s="20"/>
      <c r="D1169" s="20"/>
      <c r="F1169" s="9"/>
      <c r="G1169" s="9"/>
    </row>
    <row r="1170" spans="1:7" x14ac:dyDescent="0.2">
      <c r="A1170" s="8"/>
      <c r="B1170" s="9"/>
      <c r="C1170" s="20"/>
      <c r="D1170" s="20"/>
      <c r="F1170" s="9"/>
      <c r="G1170" s="9"/>
    </row>
    <row r="1171" spans="1:7" x14ac:dyDescent="0.2">
      <c r="A1171" s="8"/>
      <c r="B1171" s="9"/>
      <c r="C1171" s="20"/>
      <c r="D1171" s="20"/>
      <c r="F1171" s="9"/>
      <c r="G1171" s="9"/>
    </row>
    <row r="1172" spans="1:7" x14ac:dyDescent="0.2">
      <c r="A1172" s="8"/>
      <c r="B1172" s="9"/>
      <c r="C1172" s="20"/>
      <c r="D1172" s="20"/>
      <c r="F1172" s="9"/>
      <c r="G1172" s="9"/>
    </row>
    <row r="1173" spans="1:7" x14ac:dyDescent="0.2">
      <c r="A1173" s="8"/>
      <c r="B1173" s="9"/>
      <c r="C1173" s="20"/>
      <c r="D1173" s="20"/>
      <c r="F1173" s="9"/>
      <c r="G1173" s="9"/>
    </row>
    <row r="1174" spans="1:7" x14ac:dyDescent="0.2">
      <c r="A1174" s="8"/>
      <c r="B1174" s="9"/>
      <c r="C1174" s="20"/>
      <c r="D1174" s="20"/>
      <c r="F1174" s="9"/>
      <c r="G1174" s="9"/>
    </row>
    <row r="1175" spans="1:7" x14ac:dyDescent="0.2">
      <c r="A1175" s="8"/>
      <c r="B1175" s="9"/>
      <c r="C1175" s="20"/>
      <c r="D1175" s="20"/>
      <c r="F1175" s="9"/>
      <c r="G1175" s="9"/>
    </row>
    <row r="1176" spans="1:7" x14ac:dyDescent="0.2">
      <c r="A1176" s="8"/>
      <c r="B1176" s="9"/>
      <c r="C1176" s="20"/>
      <c r="D1176" s="20"/>
      <c r="F1176" s="9"/>
      <c r="G1176" s="9"/>
    </row>
    <row r="1177" spans="1:7" x14ac:dyDescent="0.2">
      <c r="A1177" s="8"/>
      <c r="B1177" s="9"/>
      <c r="C1177" s="20"/>
      <c r="D1177" s="20"/>
      <c r="F1177" s="9"/>
      <c r="G1177" s="9"/>
    </row>
    <row r="1178" spans="1:7" x14ac:dyDescent="0.2">
      <c r="A1178" s="8"/>
      <c r="B1178" s="9"/>
      <c r="C1178" s="20"/>
      <c r="D1178" s="20"/>
      <c r="F1178" s="9"/>
      <c r="G1178" s="9"/>
    </row>
    <row r="1179" spans="1:7" x14ac:dyDescent="0.2">
      <c r="A1179" s="8"/>
      <c r="B1179" s="9"/>
      <c r="C1179" s="20"/>
      <c r="D1179" s="20"/>
      <c r="F1179" s="9"/>
      <c r="G1179" s="9"/>
    </row>
    <row r="1180" spans="1:7" x14ac:dyDescent="0.2">
      <c r="A1180" s="8"/>
      <c r="B1180" s="9"/>
      <c r="C1180" s="20"/>
      <c r="D1180" s="20"/>
      <c r="F1180" s="9"/>
      <c r="G1180" s="9"/>
    </row>
    <row r="1181" spans="1:7" x14ac:dyDescent="0.2">
      <c r="A1181" s="8"/>
      <c r="B1181" s="9"/>
      <c r="C1181" s="20"/>
      <c r="D1181" s="20"/>
      <c r="F1181" s="9"/>
      <c r="G1181" s="9"/>
    </row>
    <row r="1182" spans="1:7" x14ac:dyDescent="0.2">
      <c r="A1182" s="8"/>
      <c r="B1182" s="9"/>
      <c r="C1182" s="20"/>
      <c r="D1182" s="20"/>
      <c r="F1182" s="9"/>
      <c r="G1182" s="9"/>
    </row>
    <row r="1183" spans="1:7" x14ac:dyDescent="0.2">
      <c r="A1183" s="8"/>
      <c r="B1183" s="9"/>
      <c r="C1183" s="20"/>
      <c r="D1183" s="20"/>
      <c r="F1183" s="9"/>
      <c r="G1183" s="9"/>
    </row>
    <row r="1184" spans="1:7" x14ac:dyDescent="0.2">
      <c r="A1184" s="8"/>
      <c r="B1184" s="9"/>
      <c r="C1184" s="20"/>
      <c r="D1184" s="20"/>
      <c r="F1184" s="9"/>
      <c r="G1184" s="9"/>
    </row>
    <row r="1185" spans="1:7" x14ac:dyDescent="0.2">
      <c r="A1185" s="8"/>
      <c r="B1185" s="9"/>
      <c r="C1185" s="20"/>
      <c r="D1185" s="20"/>
      <c r="F1185" s="9"/>
      <c r="G1185" s="9"/>
    </row>
    <row r="1186" spans="1:7" x14ac:dyDescent="0.2">
      <c r="A1186" s="8"/>
      <c r="B1186" s="9"/>
      <c r="C1186" s="20"/>
      <c r="D1186" s="20"/>
      <c r="F1186" s="9"/>
      <c r="G1186" s="9"/>
    </row>
    <row r="1187" spans="1:7" x14ac:dyDescent="0.2">
      <c r="A1187" s="8"/>
      <c r="B1187" s="9"/>
      <c r="C1187" s="20"/>
      <c r="D1187" s="20"/>
      <c r="F1187" s="9"/>
      <c r="G1187" s="9"/>
    </row>
    <row r="1188" spans="1:7" x14ac:dyDescent="0.2">
      <c r="A1188" s="8"/>
      <c r="B1188" s="9"/>
      <c r="C1188" s="20"/>
      <c r="D1188" s="20"/>
      <c r="F1188" s="9"/>
      <c r="G1188" s="9"/>
    </row>
    <row r="1189" spans="1:7" x14ac:dyDescent="0.2">
      <c r="A1189" s="8"/>
      <c r="B1189" s="9"/>
      <c r="C1189" s="20"/>
      <c r="D1189" s="20"/>
      <c r="F1189" s="9"/>
      <c r="G1189" s="9"/>
    </row>
    <row r="1190" spans="1:7" x14ac:dyDescent="0.2">
      <c r="A1190" s="8"/>
      <c r="B1190" s="9"/>
      <c r="C1190" s="20"/>
      <c r="D1190" s="20"/>
      <c r="F1190" s="9"/>
      <c r="G1190" s="9"/>
    </row>
    <row r="1191" spans="1:7" x14ac:dyDescent="0.2">
      <c r="A1191" s="8"/>
      <c r="B1191" s="9"/>
      <c r="C1191" s="20"/>
      <c r="D1191" s="20"/>
      <c r="F1191" s="9"/>
      <c r="G1191" s="9"/>
    </row>
    <row r="1192" spans="1:7" x14ac:dyDescent="0.2">
      <c r="A1192" s="8"/>
      <c r="B1192" s="9"/>
      <c r="C1192" s="20"/>
      <c r="D1192" s="20"/>
      <c r="F1192" s="9"/>
      <c r="G1192" s="9"/>
    </row>
    <row r="1193" spans="1:7" x14ac:dyDescent="0.2">
      <c r="A1193" s="8"/>
      <c r="B1193" s="9"/>
      <c r="C1193" s="20"/>
      <c r="D1193" s="20"/>
      <c r="F1193" s="9"/>
      <c r="G1193" s="9"/>
    </row>
    <row r="1194" spans="1:7" x14ac:dyDescent="0.2">
      <c r="A1194" s="8"/>
      <c r="B1194" s="9"/>
      <c r="C1194" s="20"/>
      <c r="D1194" s="20"/>
      <c r="F1194" s="9"/>
      <c r="G1194" s="9"/>
    </row>
    <row r="1195" spans="1:7" x14ac:dyDescent="0.2">
      <c r="A1195" s="8"/>
      <c r="B1195" s="9"/>
      <c r="C1195" s="20"/>
      <c r="D1195" s="20"/>
      <c r="F1195" s="9"/>
      <c r="G1195" s="9"/>
    </row>
    <row r="1196" spans="1:7" x14ac:dyDescent="0.2">
      <c r="A1196" s="8"/>
      <c r="B1196" s="9"/>
      <c r="C1196" s="20"/>
      <c r="D1196" s="20"/>
      <c r="F1196" s="9"/>
      <c r="G1196" s="9"/>
    </row>
    <row r="1197" spans="1:7" x14ac:dyDescent="0.2">
      <c r="A1197" s="8"/>
      <c r="B1197" s="9"/>
      <c r="C1197" s="20"/>
      <c r="D1197" s="20"/>
      <c r="F1197" s="9"/>
      <c r="G1197" s="9"/>
    </row>
    <row r="1198" spans="1:7" x14ac:dyDescent="0.2">
      <c r="A1198" s="8"/>
      <c r="B1198" s="9"/>
      <c r="C1198" s="20"/>
      <c r="D1198" s="20"/>
      <c r="F1198" s="9"/>
      <c r="G1198" s="9"/>
    </row>
    <row r="1199" spans="1:7" x14ac:dyDescent="0.2">
      <c r="A1199" s="8"/>
      <c r="B1199" s="9"/>
      <c r="C1199" s="20"/>
      <c r="D1199" s="20"/>
      <c r="F1199" s="9"/>
      <c r="G1199" s="9"/>
    </row>
    <row r="1200" spans="1:7" x14ac:dyDescent="0.2">
      <c r="A1200" s="8"/>
      <c r="B1200" s="9"/>
      <c r="C1200" s="20"/>
      <c r="D1200" s="20"/>
      <c r="F1200" s="9"/>
      <c r="G1200" s="9"/>
    </row>
    <row r="1201" spans="1:7" x14ac:dyDescent="0.2">
      <c r="A1201" s="8"/>
      <c r="B1201" s="9"/>
      <c r="C1201" s="20"/>
      <c r="D1201" s="20"/>
      <c r="F1201" s="9"/>
      <c r="G1201" s="9"/>
    </row>
    <row r="1202" spans="1:7" x14ac:dyDescent="0.2">
      <c r="A1202" s="8"/>
      <c r="B1202" s="9"/>
      <c r="C1202" s="20"/>
      <c r="D1202" s="20"/>
      <c r="F1202" s="9"/>
      <c r="G1202" s="9"/>
    </row>
    <row r="1203" spans="1:7" x14ac:dyDescent="0.2">
      <c r="A1203" s="8"/>
      <c r="B1203" s="9"/>
      <c r="C1203" s="20"/>
      <c r="D1203" s="20"/>
      <c r="F1203" s="9"/>
      <c r="G1203" s="9"/>
    </row>
    <row r="1204" spans="1:7" x14ac:dyDescent="0.2">
      <c r="A1204" s="8"/>
      <c r="B1204" s="9"/>
      <c r="C1204" s="20"/>
      <c r="D1204" s="20"/>
      <c r="F1204" s="9"/>
      <c r="G1204" s="9"/>
    </row>
    <row r="1205" spans="1:7" x14ac:dyDescent="0.2">
      <c r="A1205" s="8"/>
      <c r="B1205" s="9"/>
      <c r="C1205" s="20"/>
      <c r="D1205" s="20"/>
      <c r="F1205" s="9"/>
      <c r="G1205" s="9"/>
    </row>
    <row r="1206" spans="1:7" x14ac:dyDescent="0.2">
      <c r="A1206" s="8"/>
      <c r="B1206" s="9"/>
      <c r="C1206" s="20"/>
      <c r="D1206" s="20"/>
      <c r="F1206" s="9"/>
      <c r="G1206" s="9"/>
    </row>
    <row r="1207" spans="1:7" x14ac:dyDescent="0.2">
      <c r="A1207" s="8"/>
      <c r="B1207" s="9"/>
      <c r="C1207" s="20"/>
      <c r="D1207" s="20"/>
      <c r="F1207" s="9"/>
      <c r="G1207" s="9"/>
    </row>
    <row r="1208" spans="1:7" x14ac:dyDescent="0.2">
      <c r="A1208" s="8"/>
      <c r="B1208" s="9"/>
      <c r="C1208" s="20"/>
      <c r="D1208" s="20"/>
      <c r="F1208" s="9"/>
      <c r="G1208" s="9"/>
    </row>
    <row r="1209" spans="1:7" x14ac:dyDescent="0.2">
      <c r="A1209" s="8"/>
      <c r="B1209" s="9"/>
      <c r="C1209" s="20"/>
      <c r="D1209" s="20"/>
      <c r="F1209" s="9"/>
      <c r="G1209" s="9"/>
    </row>
    <row r="1210" spans="1:7" x14ac:dyDescent="0.2">
      <c r="A1210" s="8"/>
      <c r="B1210" s="9"/>
      <c r="C1210" s="20"/>
      <c r="D1210" s="20"/>
      <c r="F1210" s="9"/>
      <c r="G1210" s="9"/>
    </row>
    <row r="1211" spans="1:7" x14ac:dyDescent="0.2">
      <c r="A1211" s="8"/>
      <c r="B1211" s="9"/>
      <c r="C1211" s="20"/>
      <c r="D1211" s="20"/>
      <c r="F1211" s="9"/>
      <c r="G1211" s="9"/>
    </row>
    <row r="1212" spans="1:7" x14ac:dyDescent="0.2">
      <c r="A1212" s="8"/>
      <c r="B1212" s="9"/>
      <c r="C1212" s="20"/>
      <c r="D1212" s="20"/>
      <c r="F1212" s="9"/>
      <c r="G1212" s="9"/>
    </row>
    <row r="1213" spans="1:7" x14ac:dyDescent="0.2">
      <c r="A1213" s="8"/>
      <c r="B1213" s="9"/>
      <c r="C1213" s="20"/>
      <c r="D1213" s="20"/>
      <c r="F1213" s="9"/>
      <c r="G1213" s="9"/>
    </row>
    <row r="1214" spans="1:7" x14ac:dyDescent="0.2">
      <c r="A1214" s="8"/>
      <c r="B1214" s="9"/>
      <c r="C1214" s="20"/>
      <c r="D1214" s="20"/>
      <c r="F1214" s="9"/>
      <c r="G1214" s="9"/>
    </row>
    <row r="1215" spans="1:7" x14ac:dyDescent="0.2">
      <c r="A1215" s="8"/>
      <c r="B1215" s="9"/>
      <c r="C1215" s="20"/>
      <c r="D1215" s="20"/>
      <c r="F1215" s="9"/>
      <c r="G1215" s="9"/>
    </row>
    <row r="1216" spans="1:7" x14ac:dyDescent="0.2">
      <c r="A1216" s="8"/>
      <c r="B1216" s="9"/>
      <c r="C1216" s="20"/>
      <c r="D1216" s="20"/>
      <c r="F1216" s="9"/>
      <c r="G1216" s="9"/>
    </row>
    <row r="1217" spans="1:7" x14ac:dyDescent="0.2">
      <c r="A1217" s="8"/>
      <c r="B1217" s="9"/>
      <c r="C1217" s="20"/>
      <c r="D1217" s="20"/>
      <c r="F1217" s="9"/>
      <c r="G1217" s="9"/>
    </row>
    <row r="1218" spans="1:7" x14ac:dyDescent="0.2">
      <c r="A1218" s="8"/>
      <c r="B1218" s="9"/>
      <c r="C1218" s="20"/>
      <c r="D1218" s="20"/>
      <c r="F1218" s="9"/>
      <c r="G1218" s="9"/>
    </row>
    <row r="1219" spans="1:7" x14ac:dyDescent="0.2">
      <c r="A1219" s="8"/>
      <c r="B1219" s="9"/>
      <c r="C1219" s="20"/>
      <c r="D1219" s="20"/>
      <c r="F1219" s="9"/>
      <c r="G1219" s="9"/>
    </row>
    <row r="1220" spans="1:7" x14ac:dyDescent="0.2">
      <c r="A1220" s="8"/>
      <c r="B1220" s="9"/>
      <c r="C1220" s="20"/>
      <c r="D1220" s="20"/>
      <c r="F1220" s="9"/>
      <c r="G1220" s="9"/>
    </row>
    <row r="1221" spans="1:7" x14ac:dyDescent="0.2">
      <c r="A1221" s="8"/>
      <c r="B1221" s="9"/>
      <c r="C1221" s="20"/>
      <c r="D1221" s="20"/>
      <c r="F1221" s="9"/>
      <c r="G1221" s="9"/>
    </row>
    <row r="1222" spans="1:7" x14ac:dyDescent="0.2">
      <c r="A1222" s="8"/>
      <c r="B1222" s="9"/>
      <c r="C1222" s="20"/>
      <c r="D1222" s="20"/>
      <c r="F1222" s="9"/>
      <c r="G1222" s="9"/>
    </row>
    <row r="1223" spans="1:7" x14ac:dyDescent="0.2">
      <c r="A1223" s="8"/>
      <c r="B1223" s="9"/>
      <c r="C1223" s="20"/>
      <c r="D1223" s="20"/>
      <c r="F1223" s="9"/>
      <c r="G1223" s="9"/>
    </row>
    <row r="1224" spans="1:7" x14ac:dyDescent="0.2">
      <c r="A1224" s="8"/>
      <c r="B1224" s="9"/>
      <c r="C1224" s="20"/>
      <c r="D1224" s="20"/>
      <c r="F1224" s="9"/>
      <c r="G1224" s="9"/>
    </row>
    <row r="1225" spans="1:7" x14ac:dyDescent="0.2">
      <c r="A1225" s="8"/>
      <c r="B1225" s="9"/>
      <c r="C1225" s="20"/>
      <c r="D1225" s="20"/>
      <c r="F1225" s="9"/>
      <c r="G1225" s="9"/>
    </row>
    <row r="1226" spans="1:7" x14ac:dyDescent="0.2">
      <c r="A1226" s="8"/>
      <c r="B1226" s="9"/>
      <c r="C1226" s="20"/>
      <c r="D1226" s="20"/>
      <c r="F1226" s="9"/>
      <c r="G1226" s="9"/>
    </row>
    <row r="1227" spans="1:7" x14ac:dyDescent="0.2">
      <c r="A1227" s="8"/>
      <c r="B1227" s="9"/>
      <c r="C1227" s="20"/>
      <c r="D1227" s="20"/>
      <c r="F1227" s="9"/>
      <c r="G1227" s="9"/>
    </row>
    <row r="1228" spans="1:7" x14ac:dyDescent="0.2">
      <c r="A1228" s="8"/>
      <c r="B1228" s="9"/>
      <c r="C1228" s="20"/>
      <c r="D1228" s="20"/>
      <c r="F1228" s="9"/>
      <c r="G1228" s="9"/>
    </row>
    <row r="1229" spans="1:7" x14ac:dyDescent="0.2">
      <c r="A1229" s="8"/>
      <c r="B1229" s="9"/>
      <c r="C1229" s="20"/>
      <c r="D1229" s="20"/>
      <c r="F1229" s="9"/>
      <c r="G1229" s="9"/>
    </row>
    <row r="1230" spans="1:7" x14ac:dyDescent="0.2">
      <c r="A1230" s="8"/>
      <c r="B1230" s="9"/>
      <c r="C1230" s="20"/>
      <c r="D1230" s="20"/>
      <c r="F1230" s="9"/>
      <c r="G1230" s="9"/>
    </row>
    <row r="1231" spans="1:7" x14ac:dyDescent="0.2">
      <c r="A1231" s="8"/>
      <c r="B1231" s="9"/>
      <c r="C1231" s="20"/>
      <c r="D1231" s="20"/>
      <c r="F1231" s="9"/>
      <c r="G1231" s="9"/>
    </row>
    <row r="1232" spans="1:7" x14ac:dyDescent="0.2">
      <c r="A1232" s="8"/>
      <c r="B1232" s="9"/>
      <c r="C1232" s="20"/>
      <c r="D1232" s="20"/>
      <c r="F1232" s="9"/>
      <c r="G1232" s="9"/>
    </row>
    <row r="1233" spans="1:7" x14ac:dyDescent="0.2">
      <c r="A1233" s="8"/>
      <c r="B1233" s="9"/>
      <c r="C1233" s="20"/>
      <c r="D1233" s="20"/>
      <c r="F1233" s="9"/>
      <c r="G1233" s="9"/>
    </row>
    <row r="1234" spans="1:7" x14ac:dyDescent="0.2">
      <c r="A1234" s="8"/>
      <c r="B1234" s="9"/>
      <c r="C1234" s="20"/>
      <c r="D1234" s="20"/>
      <c r="F1234" s="9"/>
      <c r="G1234" s="9"/>
    </row>
    <row r="1235" spans="1:7" x14ac:dyDescent="0.2">
      <c r="A1235" s="8"/>
      <c r="B1235" s="9"/>
      <c r="C1235" s="20"/>
      <c r="D1235" s="20"/>
      <c r="F1235" s="9"/>
      <c r="G1235" s="9"/>
    </row>
    <row r="1236" spans="1:7" x14ac:dyDescent="0.2">
      <c r="A1236" s="8"/>
      <c r="B1236" s="9"/>
      <c r="C1236" s="20"/>
      <c r="D1236" s="20"/>
      <c r="F1236" s="9"/>
      <c r="G1236" s="9"/>
    </row>
    <row r="1237" spans="1:7" x14ac:dyDescent="0.2">
      <c r="A1237" s="8"/>
      <c r="B1237" s="9"/>
      <c r="C1237" s="20"/>
      <c r="D1237" s="20"/>
      <c r="F1237" s="9"/>
      <c r="G1237" s="9"/>
    </row>
    <row r="1238" spans="1:7" x14ac:dyDescent="0.2">
      <c r="A1238" s="8"/>
      <c r="B1238" s="9"/>
      <c r="C1238" s="20"/>
      <c r="D1238" s="20"/>
      <c r="F1238" s="9"/>
      <c r="G1238" s="9"/>
    </row>
    <row r="1239" spans="1:7" x14ac:dyDescent="0.2">
      <c r="A1239" s="8"/>
      <c r="B1239" s="9"/>
      <c r="C1239" s="20"/>
      <c r="D1239" s="20"/>
      <c r="F1239" s="9"/>
      <c r="G1239" s="9"/>
    </row>
    <row r="1240" spans="1:7" x14ac:dyDescent="0.2">
      <c r="A1240" s="8"/>
      <c r="B1240" s="9"/>
      <c r="C1240" s="20"/>
      <c r="D1240" s="20"/>
      <c r="F1240" s="9"/>
      <c r="G1240" s="9"/>
    </row>
    <row r="1241" spans="1:7" x14ac:dyDescent="0.2">
      <c r="A1241" s="8"/>
      <c r="B1241" s="9"/>
      <c r="C1241" s="20"/>
      <c r="D1241" s="20"/>
      <c r="F1241" s="9"/>
      <c r="G1241" s="9"/>
    </row>
    <row r="1242" spans="1:7" x14ac:dyDescent="0.2">
      <c r="A1242" s="8"/>
      <c r="B1242" s="9"/>
      <c r="C1242" s="20"/>
      <c r="D1242" s="20"/>
      <c r="F1242" s="9"/>
      <c r="G1242" s="9"/>
    </row>
    <row r="1243" spans="1:7" x14ac:dyDescent="0.2">
      <c r="A1243" s="8"/>
      <c r="B1243" s="9"/>
      <c r="C1243" s="20"/>
      <c r="D1243" s="20"/>
      <c r="F1243" s="9"/>
      <c r="G1243" s="9"/>
    </row>
    <row r="1244" spans="1:7" x14ac:dyDescent="0.2">
      <c r="A1244" s="8"/>
      <c r="B1244" s="9"/>
      <c r="C1244" s="20"/>
      <c r="D1244" s="20"/>
      <c r="F1244" s="9"/>
      <c r="G1244" s="9"/>
    </row>
    <row r="1245" spans="1:7" x14ac:dyDescent="0.2">
      <c r="A1245" s="8"/>
      <c r="B1245" s="9"/>
      <c r="C1245" s="20"/>
      <c r="D1245" s="20"/>
      <c r="F1245" s="9"/>
      <c r="G1245" s="9"/>
    </row>
    <row r="1246" spans="1:7" x14ac:dyDescent="0.2">
      <c r="A1246" s="8"/>
      <c r="B1246" s="9"/>
      <c r="C1246" s="20"/>
      <c r="D1246" s="20"/>
      <c r="F1246" s="9"/>
      <c r="G1246" s="9"/>
    </row>
    <row r="1247" spans="1:7" x14ac:dyDescent="0.2">
      <c r="A1247" s="8"/>
      <c r="B1247" s="9"/>
      <c r="C1247" s="20"/>
      <c r="D1247" s="20"/>
      <c r="F1247" s="9"/>
      <c r="G1247" s="9"/>
    </row>
    <row r="1248" spans="1:7" x14ac:dyDescent="0.2">
      <c r="A1248" s="8"/>
      <c r="B1248" s="9"/>
      <c r="C1248" s="20"/>
      <c r="D1248" s="20"/>
      <c r="F1248" s="9"/>
      <c r="G1248" s="9"/>
    </row>
    <row r="1249" spans="1:7" x14ac:dyDescent="0.2">
      <c r="A1249" s="8"/>
      <c r="B1249" s="9"/>
      <c r="C1249" s="20"/>
      <c r="D1249" s="20"/>
      <c r="F1249" s="9"/>
      <c r="G1249" s="9"/>
    </row>
    <row r="1250" spans="1:7" x14ac:dyDescent="0.2">
      <c r="A1250" s="8"/>
      <c r="B1250" s="9"/>
      <c r="C1250" s="20"/>
      <c r="D1250" s="20"/>
      <c r="F1250" s="9"/>
      <c r="G1250" s="9"/>
    </row>
    <row r="1251" spans="1:7" x14ac:dyDescent="0.2">
      <c r="A1251" s="8"/>
      <c r="B1251" s="9"/>
      <c r="C1251" s="20"/>
      <c r="D1251" s="20"/>
      <c r="F1251" s="9"/>
      <c r="G1251" s="9"/>
    </row>
    <row r="1252" spans="1:7" x14ac:dyDescent="0.2">
      <c r="A1252" s="8"/>
      <c r="B1252" s="9"/>
      <c r="C1252" s="20"/>
      <c r="D1252" s="20"/>
      <c r="F1252" s="9"/>
      <c r="G1252" s="9"/>
    </row>
    <row r="1253" spans="1:7" x14ac:dyDescent="0.2">
      <c r="A1253" s="8"/>
      <c r="B1253" s="9"/>
      <c r="C1253" s="20"/>
      <c r="D1253" s="20"/>
      <c r="F1253" s="9"/>
      <c r="G1253" s="9"/>
    </row>
    <row r="1254" spans="1:7" x14ac:dyDescent="0.2">
      <c r="A1254" s="8"/>
      <c r="B1254" s="9"/>
      <c r="C1254" s="20"/>
      <c r="D1254" s="20"/>
      <c r="F1254" s="9"/>
      <c r="G1254" s="9"/>
    </row>
    <row r="1255" spans="1:7" x14ac:dyDescent="0.2">
      <c r="A1255" s="8"/>
      <c r="B1255" s="9"/>
      <c r="C1255" s="20"/>
      <c r="D1255" s="20"/>
      <c r="F1255" s="9"/>
      <c r="G1255" s="9"/>
    </row>
    <row r="1256" spans="1:7" x14ac:dyDescent="0.2">
      <c r="A1256" s="8"/>
      <c r="B1256" s="9"/>
      <c r="C1256" s="20"/>
      <c r="D1256" s="20"/>
      <c r="F1256" s="9"/>
      <c r="G1256" s="9"/>
    </row>
    <row r="1257" spans="1:7" x14ac:dyDescent="0.2">
      <c r="A1257" s="8"/>
      <c r="B1257" s="9"/>
      <c r="C1257" s="20"/>
      <c r="D1257" s="20"/>
      <c r="F1257" s="9"/>
      <c r="G1257" s="9"/>
    </row>
    <row r="1258" spans="1:7" x14ac:dyDescent="0.2">
      <c r="A1258" s="8"/>
      <c r="B1258" s="9"/>
      <c r="C1258" s="20"/>
      <c r="D1258" s="20"/>
      <c r="F1258" s="9"/>
      <c r="G1258" s="9"/>
    </row>
    <row r="1259" spans="1:7" x14ac:dyDescent="0.2">
      <c r="A1259" s="8"/>
      <c r="B1259" s="9"/>
      <c r="C1259" s="20"/>
      <c r="D1259" s="20"/>
      <c r="F1259" s="9"/>
      <c r="G1259" s="9"/>
    </row>
    <row r="1260" spans="1:7" x14ac:dyDescent="0.2">
      <c r="A1260" s="8"/>
      <c r="B1260" s="9"/>
      <c r="C1260" s="20"/>
      <c r="D1260" s="20"/>
      <c r="F1260" s="9"/>
      <c r="G1260" s="9"/>
    </row>
    <row r="1261" spans="1:7" x14ac:dyDescent="0.2">
      <c r="A1261" s="8"/>
      <c r="B1261" s="9"/>
      <c r="C1261" s="20"/>
      <c r="D1261" s="20"/>
      <c r="F1261" s="9"/>
      <c r="G1261" s="9"/>
    </row>
    <row r="1262" spans="1:7" x14ac:dyDescent="0.2">
      <c r="A1262" s="8"/>
      <c r="B1262" s="9"/>
      <c r="C1262" s="20"/>
      <c r="D1262" s="20"/>
      <c r="F1262" s="9"/>
      <c r="G1262" s="9"/>
    </row>
    <row r="1263" spans="1:7" x14ac:dyDescent="0.2">
      <c r="A1263" s="8"/>
      <c r="B1263" s="9"/>
      <c r="C1263" s="20"/>
      <c r="D1263" s="20"/>
      <c r="F1263" s="9"/>
      <c r="G1263" s="9"/>
    </row>
    <row r="1264" spans="1:7" x14ac:dyDescent="0.2">
      <c r="A1264" s="8"/>
      <c r="B1264" s="9"/>
      <c r="C1264" s="20"/>
      <c r="D1264" s="20"/>
      <c r="F1264" s="9"/>
      <c r="G1264" s="9"/>
    </row>
    <row r="1265" spans="1:7" x14ac:dyDescent="0.2">
      <c r="A1265" s="8"/>
      <c r="B1265" s="9"/>
      <c r="C1265" s="20"/>
      <c r="D1265" s="20"/>
      <c r="F1265" s="9"/>
      <c r="G1265" s="9"/>
    </row>
    <row r="1266" spans="1:7" x14ac:dyDescent="0.2">
      <c r="A1266" s="8"/>
      <c r="B1266" s="9"/>
      <c r="C1266" s="20"/>
      <c r="D1266" s="20"/>
      <c r="F1266" s="9"/>
      <c r="G1266" s="9"/>
    </row>
    <row r="1267" spans="1:7" x14ac:dyDescent="0.2">
      <c r="A1267" s="8"/>
      <c r="B1267" s="9"/>
      <c r="C1267" s="20"/>
      <c r="D1267" s="20"/>
      <c r="F1267" s="9"/>
      <c r="G1267" s="9"/>
    </row>
    <row r="1268" spans="1:7" x14ac:dyDescent="0.2">
      <c r="A1268" s="8"/>
      <c r="B1268" s="9"/>
      <c r="C1268" s="20"/>
      <c r="D1268" s="20"/>
      <c r="F1268" s="9"/>
      <c r="G1268" s="9"/>
    </row>
    <row r="1269" spans="1:7" x14ac:dyDescent="0.2">
      <c r="A1269" s="8"/>
      <c r="B1269" s="9"/>
      <c r="C1269" s="20"/>
      <c r="D1269" s="20"/>
      <c r="F1269" s="9"/>
      <c r="G1269" s="9"/>
    </row>
    <row r="1270" spans="1:7" x14ac:dyDescent="0.2">
      <c r="A1270" s="8"/>
      <c r="B1270" s="9"/>
      <c r="C1270" s="20"/>
      <c r="D1270" s="20"/>
      <c r="F1270" s="9"/>
      <c r="G1270" s="9"/>
    </row>
    <row r="1271" spans="1:7" x14ac:dyDescent="0.2">
      <c r="A1271" s="8"/>
      <c r="B1271" s="9"/>
      <c r="C1271" s="20"/>
      <c r="D1271" s="20"/>
      <c r="F1271" s="9"/>
      <c r="G1271" s="9"/>
    </row>
    <row r="1272" spans="1:7" x14ac:dyDescent="0.2">
      <c r="A1272" s="8"/>
      <c r="B1272" s="9"/>
      <c r="C1272" s="20"/>
      <c r="D1272" s="20"/>
      <c r="F1272" s="9"/>
      <c r="G1272" s="9"/>
    </row>
    <row r="1273" spans="1:7" x14ac:dyDescent="0.2">
      <c r="A1273" s="8"/>
      <c r="B1273" s="9"/>
      <c r="C1273" s="20"/>
      <c r="D1273" s="20"/>
      <c r="F1273" s="9"/>
      <c r="G1273" s="9"/>
    </row>
    <row r="1274" spans="1:7" x14ac:dyDescent="0.2">
      <c r="A1274" s="8"/>
      <c r="B1274" s="9"/>
      <c r="C1274" s="20"/>
      <c r="D1274" s="20"/>
      <c r="F1274" s="9"/>
      <c r="G1274" s="9"/>
    </row>
    <row r="1275" spans="1:7" x14ac:dyDescent="0.2">
      <c r="A1275" s="8"/>
      <c r="B1275" s="9"/>
      <c r="C1275" s="20"/>
      <c r="D1275" s="20"/>
      <c r="F1275" s="9"/>
      <c r="G1275" s="9"/>
    </row>
    <row r="1276" spans="1:7" x14ac:dyDescent="0.2">
      <c r="A1276" s="8"/>
      <c r="B1276" s="9"/>
      <c r="C1276" s="20"/>
      <c r="D1276" s="20"/>
      <c r="F1276" s="9"/>
      <c r="G1276" s="9"/>
    </row>
    <row r="1277" spans="1:7" x14ac:dyDescent="0.2">
      <c r="A1277" s="8"/>
      <c r="B1277" s="9"/>
      <c r="C1277" s="20"/>
      <c r="D1277" s="20"/>
      <c r="F1277" s="9"/>
      <c r="G1277" s="9"/>
    </row>
    <row r="1278" spans="1:7" x14ac:dyDescent="0.2">
      <c r="A1278" s="8"/>
      <c r="B1278" s="9"/>
      <c r="C1278" s="20"/>
      <c r="D1278" s="20"/>
      <c r="F1278" s="9"/>
      <c r="G1278" s="9"/>
    </row>
    <row r="1279" spans="1:7" x14ac:dyDescent="0.2">
      <c r="A1279" s="8"/>
      <c r="B1279" s="9"/>
      <c r="C1279" s="20"/>
      <c r="D1279" s="20"/>
      <c r="F1279" s="9"/>
      <c r="G1279" s="9"/>
    </row>
    <row r="1280" spans="1:7" x14ac:dyDescent="0.2">
      <c r="A1280" s="8"/>
      <c r="B1280" s="9"/>
      <c r="C1280" s="20"/>
      <c r="D1280" s="20"/>
      <c r="F1280" s="9"/>
      <c r="G1280" s="9"/>
    </row>
    <row r="1281" spans="1:7" x14ac:dyDescent="0.2">
      <c r="A1281" s="8"/>
      <c r="B1281" s="9"/>
      <c r="C1281" s="20"/>
      <c r="D1281" s="20"/>
      <c r="F1281" s="9"/>
      <c r="G1281" s="9"/>
    </row>
    <row r="1282" spans="1:7" x14ac:dyDescent="0.2">
      <c r="A1282" s="8"/>
      <c r="B1282" s="9"/>
      <c r="C1282" s="20"/>
      <c r="D1282" s="20"/>
      <c r="F1282" s="9"/>
      <c r="G1282" s="9"/>
    </row>
    <row r="1283" spans="1:7" x14ac:dyDescent="0.2">
      <c r="A1283" s="8"/>
      <c r="B1283" s="9"/>
      <c r="C1283" s="20"/>
      <c r="D1283" s="20"/>
      <c r="F1283" s="9"/>
      <c r="G1283" s="9"/>
    </row>
    <row r="1284" spans="1:7" x14ac:dyDescent="0.2">
      <c r="A1284" s="8"/>
      <c r="B1284" s="9"/>
      <c r="C1284" s="20"/>
      <c r="D1284" s="20"/>
      <c r="F1284" s="9"/>
      <c r="G1284" s="9"/>
    </row>
    <row r="1285" spans="1:7" x14ac:dyDescent="0.2">
      <c r="A1285" s="8"/>
      <c r="B1285" s="9"/>
      <c r="C1285" s="20"/>
      <c r="D1285" s="20"/>
      <c r="F1285" s="9"/>
      <c r="G1285" s="9"/>
    </row>
    <row r="1286" spans="1:7" x14ac:dyDescent="0.2">
      <c r="A1286" s="8"/>
      <c r="B1286" s="9"/>
      <c r="C1286" s="20"/>
      <c r="D1286" s="20"/>
      <c r="F1286" s="9"/>
      <c r="G1286" s="9"/>
    </row>
    <row r="1287" spans="1:7" x14ac:dyDescent="0.2">
      <c r="A1287" s="8"/>
      <c r="B1287" s="9"/>
      <c r="C1287" s="20"/>
      <c r="D1287" s="20"/>
      <c r="F1287" s="9"/>
      <c r="G1287" s="9"/>
    </row>
    <row r="1288" spans="1:7" x14ac:dyDescent="0.2">
      <c r="A1288" s="8"/>
      <c r="B1288" s="9"/>
      <c r="C1288" s="20"/>
      <c r="D1288" s="20"/>
      <c r="F1288" s="9"/>
      <c r="G1288" s="9"/>
    </row>
    <row r="1289" spans="1:7" x14ac:dyDescent="0.2">
      <c r="A1289" s="8"/>
      <c r="B1289" s="9"/>
      <c r="C1289" s="20"/>
      <c r="D1289" s="20"/>
      <c r="F1289" s="9"/>
      <c r="G1289" s="9"/>
    </row>
    <row r="1290" spans="1:7" x14ac:dyDescent="0.2">
      <c r="A1290" s="8"/>
      <c r="B1290" s="9"/>
      <c r="C1290" s="20"/>
      <c r="D1290" s="20"/>
      <c r="F1290" s="9"/>
      <c r="G1290" s="9"/>
    </row>
    <row r="1291" spans="1:7" x14ac:dyDescent="0.2">
      <c r="A1291" s="8"/>
      <c r="B1291" s="9"/>
      <c r="C1291" s="20"/>
      <c r="D1291" s="20"/>
      <c r="F1291" s="9"/>
      <c r="G1291" s="9"/>
    </row>
    <row r="1292" spans="1:7" x14ac:dyDescent="0.2">
      <c r="A1292" s="8"/>
      <c r="B1292" s="9"/>
      <c r="C1292" s="20"/>
      <c r="D1292" s="20"/>
      <c r="F1292" s="9"/>
      <c r="G1292" s="9"/>
    </row>
    <row r="1293" spans="1:7" x14ac:dyDescent="0.2">
      <c r="A1293" s="8"/>
      <c r="B1293" s="9"/>
      <c r="C1293" s="20"/>
      <c r="D1293" s="20"/>
      <c r="F1293" s="9"/>
      <c r="G1293" s="9"/>
    </row>
    <row r="1294" spans="1:7" x14ac:dyDescent="0.2">
      <c r="A1294" s="8"/>
      <c r="B1294" s="9"/>
      <c r="C1294" s="20"/>
      <c r="D1294" s="20"/>
      <c r="F1294" s="9"/>
      <c r="G1294" s="9"/>
    </row>
    <row r="1295" spans="1:7" x14ac:dyDescent="0.2">
      <c r="A1295" s="8"/>
      <c r="B1295" s="9"/>
      <c r="C1295" s="20"/>
      <c r="D1295" s="20"/>
      <c r="F1295" s="9"/>
      <c r="G1295" s="9"/>
    </row>
    <row r="1296" spans="1:7" x14ac:dyDescent="0.2">
      <c r="A1296" s="8"/>
      <c r="B1296" s="9"/>
      <c r="C1296" s="20"/>
      <c r="D1296" s="20"/>
      <c r="F1296" s="9"/>
      <c r="G1296" s="9"/>
    </row>
    <row r="1297" spans="1:7" x14ac:dyDescent="0.2">
      <c r="A1297" s="8"/>
      <c r="B1297" s="9"/>
      <c r="C1297" s="20"/>
      <c r="D1297" s="20"/>
      <c r="F1297" s="9"/>
      <c r="G1297" s="9"/>
    </row>
    <row r="1298" spans="1:7" x14ac:dyDescent="0.2">
      <c r="A1298" s="8"/>
      <c r="B1298" s="9"/>
      <c r="C1298" s="20"/>
      <c r="D1298" s="20"/>
      <c r="F1298" s="9"/>
      <c r="G1298" s="9"/>
    </row>
    <row r="1299" spans="1:7" x14ac:dyDescent="0.2">
      <c r="A1299" s="8"/>
      <c r="B1299" s="9"/>
      <c r="C1299" s="20"/>
      <c r="D1299" s="20"/>
      <c r="F1299" s="9"/>
      <c r="G1299" s="9"/>
    </row>
    <row r="1300" spans="1:7" x14ac:dyDescent="0.2">
      <c r="A1300" s="8"/>
      <c r="B1300" s="9"/>
      <c r="C1300" s="20"/>
      <c r="D1300" s="20"/>
      <c r="F1300" s="9"/>
      <c r="G1300" s="9"/>
    </row>
    <row r="1301" spans="1:7" x14ac:dyDescent="0.2">
      <c r="A1301" s="8"/>
      <c r="B1301" s="9"/>
      <c r="C1301" s="20"/>
      <c r="D1301" s="20"/>
      <c r="F1301" s="9"/>
      <c r="G1301" s="9"/>
    </row>
    <row r="1302" spans="1:7" x14ac:dyDescent="0.2">
      <c r="A1302" s="8"/>
      <c r="B1302" s="9"/>
      <c r="C1302" s="20"/>
      <c r="D1302" s="20"/>
      <c r="F1302" s="9"/>
      <c r="G1302" s="9"/>
    </row>
    <row r="1303" spans="1:7" x14ac:dyDescent="0.2">
      <c r="A1303" s="8"/>
      <c r="B1303" s="9"/>
      <c r="C1303" s="20"/>
      <c r="D1303" s="20"/>
      <c r="F1303" s="9"/>
      <c r="G1303" s="9"/>
    </row>
    <row r="1304" spans="1:7" x14ac:dyDescent="0.2">
      <c r="A1304" s="8"/>
      <c r="B1304" s="9"/>
      <c r="C1304" s="20"/>
      <c r="D1304" s="20"/>
      <c r="F1304" s="9"/>
      <c r="G1304" s="9"/>
    </row>
    <row r="1305" spans="1:7" x14ac:dyDescent="0.2">
      <c r="A1305" s="8"/>
      <c r="B1305" s="9"/>
      <c r="C1305" s="20"/>
      <c r="D1305" s="20"/>
      <c r="F1305" s="9"/>
      <c r="G1305" s="9"/>
    </row>
    <row r="1306" spans="1:7" x14ac:dyDescent="0.2">
      <c r="A1306" s="8"/>
      <c r="B1306" s="9"/>
      <c r="C1306" s="20"/>
      <c r="D1306" s="20"/>
      <c r="F1306" s="9"/>
      <c r="G1306" s="9"/>
    </row>
    <row r="1307" spans="1:7" x14ac:dyDescent="0.2">
      <c r="A1307" s="8"/>
      <c r="B1307" s="9"/>
      <c r="C1307" s="20"/>
      <c r="D1307" s="20"/>
      <c r="F1307" s="9"/>
      <c r="G1307" s="9"/>
    </row>
    <row r="1308" spans="1:7" x14ac:dyDescent="0.2">
      <c r="A1308" s="8"/>
      <c r="B1308" s="9"/>
      <c r="C1308" s="20"/>
      <c r="D1308" s="20"/>
      <c r="F1308" s="9"/>
      <c r="G1308" s="9"/>
    </row>
    <row r="1309" spans="1:7" x14ac:dyDescent="0.2">
      <c r="A1309" s="8"/>
      <c r="B1309" s="9"/>
      <c r="C1309" s="20"/>
      <c r="D1309" s="20"/>
      <c r="F1309" s="9"/>
      <c r="G1309" s="9"/>
    </row>
    <row r="1310" spans="1:7" x14ac:dyDescent="0.2">
      <c r="A1310" s="8"/>
      <c r="B1310" s="9"/>
      <c r="C1310" s="20"/>
      <c r="D1310" s="20"/>
      <c r="F1310" s="9"/>
      <c r="G1310" s="9"/>
    </row>
    <row r="1311" spans="1:7" x14ac:dyDescent="0.2">
      <c r="A1311" s="8"/>
      <c r="B1311" s="9"/>
      <c r="C1311" s="20"/>
      <c r="D1311" s="20"/>
      <c r="F1311" s="9"/>
      <c r="G1311" s="9"/>
    </row>
    <row r="1312" spans="1:7" x14ac:dyDescent="0.2">
      <c r="A1312" s="8"/>
      <c r="B1312" s="9"/>
      <c r="C1312" s="20"/>
      <c r="D1312" s="20"/>
      <c r="F1312" s="9"/>
      <c r="G1312" s="9"/>
    </row>
    <row r="1313" spans="1:7" x14ac:dyDescent="0.2">
      <c r="A1313" s="8"/>
      <c r="B1313" s="9"/>
      <c r="C1313" s="20"/>
      <c r="D1313" s="20"/>
      <c r="F1313" s="9"/>
      <c r="G1313" s="9"/>
    </row>
    <row r="1314" spans="1:7" x14ac:dyDescent="0.2">
      <c r="A1314" s="8"/>
      <c r="B1314" s="9"/>
      <c r="C1314" s="20"/>
      <c r="D1314" s="20"/>
      <c r="F1314" s="9"/>
      <c r="G1314" s="9"/>
    </row>
    <row r="1315" spans="1:7" x14ac:dyDescent="0.2">
      <c r="A1315" s="8"/>
      <c r="B1315" s="9"/>
      <c r="C1315" s="20"/>
      <c r="D1315" s="20"/>
      <c r="F1315" s="9"/>
      <c r="G1315" s="9"/>
    </row>
    <row r="1316" spans="1:7" x14ac:dyDescent="0.2">
      <c r="A1316" s="8"/>
      <c r="B1316" s="9"/>
      <c r="C1316" s="20"/>
      <c r="D1316" s="20"/>
      <c r="F1316" s="9"/>
      <c r="G1316" s="9"/>
    </row>
    <row r="1317" spans="1:7" x14ac:dyDescent="0.2">
      <c r="A1317" s="8"/>
      <c r="B1317" s="9"/>
      <c r="C1317" s="20"/>
      <c r="D1317" s="20"/>
      <c r="F1317" s="9"/>
      <c r="G1317" s="9"/>
    </row>
    <row r="1318" spans="1:7" x14ac:dyDescent="0.2">
      <c r="A1318" s="8"/>
      <c r="B1318" s="9"/>
      <c r="C1318" s="20"/>
      <c r="D1318" s="20"/>
      <c r="F1318" s="9"/>
      <c r="G1318" s="9"/>
    </row>
    <row r="1319" spans="1:7" x14ac:dyDescent="0.2">
      <c r="A1319" s="8"/>
      <c r="B1319" s="9"/>
      <c r="C1319" s="20"/>
      <c r="D1319" s="20"/>
      <c r="F1319" s="9"/>
      <c r="G1319" s="9"/>
    </row>
    <row r="1320" spans="1:7" x14ac:dyDescent="0.2">
      <c r="A1320" s="8"/>
      <c r="B1320" s="9"/>
      <c r="C1320" s="20"/>
      <c r="D1320" s="20"/>
      <c r="F1320" s="9"/>
      <c r="G1320" s="9"/>
    </row>
    <row r="1321" spans="1:7" x14ac:dyDescent="0.2">
      <c r="A1321" s="8"/>
      <c r="B1321" s="9"/>
      <c r="C1321" s="20"/>
      <c r="D1321" s="20"/>
      <c r="F1321" s="9"/>
      <c r="G1321" s="9"/>
    </row>
    <row r="1322" spans="1:7" x14ac:dyDescent="0.2">
      <c r="A1322" s="8"/>
      <c r="B1322" s="9"/>
      <c r="C1322" s="20"/>
      <c r="D1322" s="20"/>
      <c r="F1322" s="9"/>
      <c r="G1322" s="9"/>
    </row>
    <row r="1323" spans="1:7" x14ac:dyDescent="0.2">
      <c r="A1323" s="8"/>
      <c r="B1323" s="9"/>
      <c r="C1323" s="20"/>
      <c r="D1323" s="20"/>
      <c r="F1323" s="9"/>
      <c r="G1323" s="9"/>
    </row>
    <row r="1324" spans="1:7" x14ac:dyDescent="0.2">
      <c r="A1324" s="8"/>
      <c r="B1324" s="9"/>
      <c r="C1324" s="20"/>
      <c r="D1324" s="20"/>
      <c r="F1324" s="9"/>
      <c r="G1324" s="9"/>
    </row>
    <row r="1325" spans="1:7" x14ac:dyDescent="0.2">
      <c r="A1325" s="8"/>
      <c r="B1325" s="9"/>
      <c r="C1325" s="20"/>
      <c r="D1325" s="20"/>
      <c r="F1325" s="9"/>
      <c r="G1325" s="9"/>
    </row>
    <row r="1326" spans="1:7" x14ac:dyDescent="0.2">
      <c r="A1326" s="8"/>
      <c r="B1326" s="9"/>
      <c r="C1326" s="20"/>
      <c r="D1326" s="20"/>
      <c r="F1326" s="9"/>
      <c r="G1326" s="9"/>
    </row>
    <row r="1327" spans="1:7" x14ac:dyDescent="0.2">
      <c r="A1327" s="8"/>
      <c r="B1327" s="9"/>
      <c r="C1327" s="20"/>
      <c r="D1327" s="20"/>
      <c r="F1327" s="9"/>
      <c r="G1327" s="9"/>
    </row>
    <row r="1328" spans="1:7" x14ac:dyDescent="0.2">
      <c r="A1328" s="8"/>
      <c r="B1328" s="9"/>
      <c r="C1328" s="20"/>
      <c r="D1328" s="20"/>
      <c r="F1328" s="9"/>
      <c r="G1328" s="9"/>
    </row>
    <row r="1329" spans="1:7" x14ac:dyDescent="0.2">
      <c r="A1329" s="8"/>
      <c r="B1329" s="9"/>
      <c r="C1329" s="20"/>
      <c r="D1329" s="20"/>
      <c r="F1329" s="9"/>
      <c r="G1329" s="9"/>
    </row>
    <row r="1330" spans="1:7" x14ac:dyDescent="0.2">
      <c r="A1330" s="8"/>
      <c r="B1330" s="9"/>
      <c r="C1330" s="20"/>
      <c r="D1330" s="20"/>
      <c r="F1330" s="9"/>
      <c r="G1330" s="9"/>
    </row>
    <row r="1331" spans="1:7" x14ac:dyDescent="0.2">
      <c r="A1331" s="8"/>
      <c r="B1331" s="9"/>
      <c r="C1331" s="20"/>
      <c r="D1331" s="20"/>
      <c r="F1331" s="9"/>
      <c r="G1331" s="9"/>
    </row>
    <row r="1332" spans="1:7" x14ac:dyDescent="0.2">
      <c r="A1332" s="8"/>
      <c r="B1332" s="9"/>
      <c r="C1332" s="20"/>
      <c r="D1332" s="20"/>
      <c r="F1332" s="9"/>
      <c r="G1332" s="9"/>
    </row>
    <row r="1333" spans="1:7" x14ac:dyDescent="0.2">
      <c r="A1333" s="8"/>
      <c r="B1333" s="9"/>
      <c r="C1333" s="20"/>
      <c r="D1333" s="20"/>
      <c r="F1333" s="9"/>
      <c r="G1333" s="9"/>
    </row>
    <row r="1334" spans="1:7" x14ac:dyDescent="0.2">
      <c r="A1334" s="8"/>
      <c r="B1334" s="9"/>
      <c r="C1334" s="20"/>
      <c r="D1334" s="20"/>
      <c r="F1334" s="9"/>
      <c r="G1334" s="9"/>
    </row>
    <row r="1335" spans="1:7" x14ac:dyDescent="0.2">
      <c r="A1335" s="8"/>
      <c r="B1335" s="9"/>
      <c r="C1335" s="20"/>
      <c r="D1335" s="20"/>
      <c r="F1335" s="9"/>
      <c r="G1335" s="9"/>
    </row>
    <row r="1336" spans="1:7" x14ac:dyDescent="0.2">
      <c r="A1336" s="8"/>
      <c r="B1336" s="9"/>
      <c r="C1336" s="20"/>
      <c r="D1336" s="20"/>
      <c r="F1336" s="9"/>
      <c r="G1336" s="9"/>
    </row>
    <row r="1337" spans="1:7" x14ac:dyDescent="0.2">
      <c r="A1337" s="8"/>
      <c r="B1337" s="9"/>
      <c r="C1337" s="20"/>
      <c r="D1337" s="20"/>
      <c r="F1337" s="9"/>
      <c r="G1337" s="9"/>
    </row>
    <row r="1338" spans="1:7" x14ac:dyDescent="0.2">
      <c r="A1338" s="8"/>
      <c r="B1338" s="9"/>
      <c r="C1338" s="20"/>
      <c r="D1338" s="20"/>
      <c r="F1338" s="9"/>
      <c r="G1338" s="9"/>
    </row>
    <row r="1339" spans="1:7" x14ac:dyDescent="0.2">
      <c r="A1339" s="8"/>
      <c r="B1339" s="9"/>
      <c r="C1339" s="20"/>
      <c r="D1339" s="20"/>
      <c r="F1339" s="9"/>
      <c r="G1339" s="9"/>
    </row>
    <row r="1340" spans="1:7" x14ac:dyDescent="0.2">
      <c r="A1340" s="8"/>
      <c r="B1340" s="9"/>
      <c r="C1340" s="20"/>
      <c r="D1340" s="20"/>
      <c r="F1340" s="9"/>
      <c r="G1340" s="9"/>
    </row>
    <row r="1341" spans="1:7" x14ac:dyDescent="0.2">
      <c r="A1341" s="8"/>
      <c r="B1341" s="9"/>
      <c r="C1341" s="20"/>
      <c r="D1341" s="20"/>
      <c r="F1341" s="9"/>
      <c r="G1341" s="9"/>
    </row>
    <row r="1342" spans="1:7" x14ac:dyDescent="0.2">
      <c r="A1342" s="8"/>
      <c r="B1342" s="9"/>
      <c r="C1342" s="20"/>
      <c r="D1342" s="20"/>
      <c r="F1342" s="9"/>
      <c r="G1342" s="9"/>
    </row>
    <row r="1343" spans="1:7" x14ac:dyDescent="0.2">
      <c r="A1343" s="8"/>
      <c r="B1343" s="9"/>
      <c r="C1343" s="20"/>
      <c r="D1343" s="20"/>
      <c r="F1343" s="9"/>
      <c r="G1343" s="9"/>
    </row>
    <row r="1344" spans="1:7" x14ac:dyDescent="0.2">
      <c r="A1344" s="8"/>
      <c r="B1344" s="9"/>
      <c r="C1344" s="20"/>
      <c r="D1344" s="20"/>
      <c r="F1344" s="9"/>
      <c r="G1344" s="9"/>
    </row>
    <row r="1345" spans="1:7" x14ac:dyDescent="0.2">
      <c r="A1345" s="8"/>
      <c r="B1345" s="9"/>
      <c r="C1345" s="20"/>
      <c r="D1345" s="20"/>
      <c r="F1345" s="9"/>
      <c r="G1345" s="9"/>
    </row>
    <row r="1346" spans="1:7" x14ac:dyDescent="0.2">
      <c r="A1346" s="8"/>
      <c r="B1346" s="9"/>
      <c r="C1346" s="20"/>
      <c r="D1346" s="20"/>
      <c r="F1346" s="9"/>
      <c r="G1346" s="9"/>
    </row>
    <row r="1347" spans="1:7" x14ac:dyDescent="0.2">
      <c r="A1347" s="8"/>
      <c r="B1347" s="9"/>
      <c r="C1347" s="20"/>
      <c r="D1347" s="20"/>
      <c r="F1347" s="9"/>
      <c r="G1347" s="9"/>
    </row>
    <row r="1348" spans="1:7" x14ac:dyDescent="0.2">
      <c r="A1348" s="8"/>
      <c r="B1348" s="9"/>
      <c r="C1348" s="20"/>
      <c r="D1348" s="20"/>
      <c r="F1348" s="9"/>
      <c r="G1348" s="9"/>
    </row>
    <row r="1349" spans="1:7" x14ac:dyDescent="0.2">
      <c r="A1349" s="8"/>
      <c r="B1349" s="9"/>
      <c r="C1349" s="20"/>
      <c r="D1349" s="20"/>
      <c r="F1349" s="9"/>
      <c r="G1349" s="9"/>
    </row>
    <row r="1350" spans="1:7" x14ac:dyDescent="0.2">
      <c r="A1350" s="8"/>
      <c r="B1350" s="9"/>
      <c r="C1350" s="20"/>
      <c r="D1350" s="20"/>
      <c r="F1350" s="9"/>
      <c r="G1350" s="9"/>
    </row>
    <row r="1351" spans="1:7" x14ac:dyDescent="0.2">
      <c r="A1351" s="8"/>
      <c r="B1351" s="9"/>
      <c r="C1351" s="20"/>
      <c r="D1351" s="20"/>
      <c r="F1351" s="9"/>
      <c r="G1351" s="9"/>
    </row>
    <row r="1352" spans="1:7" x14ac:dyDescent="0.2">
      <c r="A1352" s="8"/>
      <c r="B1352" s="9"/>
      <c r="C1352" s="20"/>
      <c r="D1352" s="20"/>
      <c r="F1352" s="9"/>
      <c r="G1352" s="9"/>
    </row>
    <row r="1353" spans="1:7" x14ac:dyDescent="0.2">
      <c r="A1353" s="8"/>
      <c r="B1353" s="9"/>
      <c r="C1353" s="20"/>
      <c r="D1353" s="20"/>
      <c r="F1353" s="9"/>
      <c r="G1353" s="9"/>
    </row>
    <row r="1354" spans="1:7" x14ac:dyDescent="0.2">
      <c r="A1354" s="8"/>
      <c r="B1354" s="9"/>
      <c r="C1354" s="20"/>
      <c r="D1354" s="20"/>
      <c r="F1354" s="9"/>
      <c r="G1354" s="9"/>
    </row>
    <row r="1355" spans="1:7" x14ac:dyDescent="0.2">
      <c r="A1355" s="8"/>
      <c r="B1355" s="9"/>
      <c r="C1355" s="20"/>
      <c r="D1355" s="20"/>
      <c r="F1355" s="9"/>
      <c r="G1355" s="9"/>
    </row>
    <row r="1356" spans="1:7" x14ac:dyDescent="0.2">
      <c r="A1356" s="8"/>
      <c r="B1356" s="9"/>
      <c r="C1356" s="20"/>
      <c r="D1356" s="20"/>
      <c r="F1356" s="9"/>
      <c r="G1356" s="9"/>
    </row>
    <row r="1357" spans="1:7" x14ac:dyDescent="0.2">
      <c r="A1357" s="8"/>
      <c r="B1357" s="9"/>
      <c r="C1357" s="20"/>
      <c r="D1357" s="20"/>
      <c r="F1357" s="9"/>
      <c r="G1357" s="9"/>
    </row>
    <row r="1358" spans="1:7" x14ac:dyDescent="0.2">
      <c r="A1358" s="8"/>
      <c r="B1358" s="9"/>
      <c r="C1358" s="20"/>
      <c r="D1358" s="20"/>
      <c r="F1358" s="9"/>
      <c r="G1358" s="9"/>
    </row>
    <row r="1359" spans="1:7" x14ac:dyDescent="0.2">
      <c r="A1359" s="8"/>
      <c r="B1359" s="9"/>
      <c r="C1359" s="20"/>
      <c r="D1359" s="20"/>
      <c r="F1359" s="9"/>
      <c r="G1359" s="9"/>
    </row>
    <row r="1360" spans="1:7" x14ac:dyDescent="0.2">
      <c r="A1360" s="8"/>
      <c r="B1360" s="9"/>
      <c r="C1360" s="20"/>
      <c r="D1360" s="20"/>
      <c r="F1360" s="9"/>
      <c r="G1360" s="9"/>
    </row>
    <row r="1361" spans="1:7" x14ac:dyDescent="0.2">
      <c r="A1361" s="8"/>
      <c r="B1361" s="9"/>
      <c r="C1361" s="20"/>
      <c r="D1361" s="20"/>
      <c r="F1361" s="9"/>
      <c r="G1361" s="9"/>
    </row>
    <row r="1362" spans="1:7" x14ac:dyDescent="0.2">
      <c r="A1362" s="8"/>
      <c r="B1362" s="9"/>
      <c r="C1362" s="20"/>
      <c r="D1362" s="20"/>
      <c r="F1362" s="9"/>
      <c r="G1362" s="9"/>
    </row>
    <row r="1363" spans="1:7" x14ac:dyDescent="0.2">
      <c r="A1363" s="8"/>
      <c r="B1363" s="9"/>
      <c r="C1363" s="20"/>
      <c r="D1363" s="20"/>
      <c r="F1363" s="9"/>
      <c r="G1363" s="9"/>
    </row>
    <row r="1364" spans="1:7" x14ac:dyDescent="0.2">
      <c r="A1364" s="8"/>
      <c r="B1364" s="9"/>
      <c r="C1364" s="20"/>
      <c r="D1364" s="20"/>
      <c r="F1364" s="9"/>
      <c r="G1364" s="9"/>
    </row>
    <row r="1365" spans="1:7" x14ac:dyDescent="0.2">
      <c r="A1365" s="8"/>
      <c r="B1365" s="9"/>
      <c r="C1365" s="20"/>
      <c r="D1365" s="20"/>
      <c r="F1365" s="9"/>
      <c r="G1365" s="9"/>
    </row>
    <row r="1366" spans="1:7" x14ac:dyDescent="0.2">
      <c r="A1366" s="8"/>
      <c r="B1366" s="9"/>
      <c r="C1366" s="20"/>
      <c r="D1366" s="20"/>
      <c r="F1366" s="9"/>
      <c r="G1366" s="9"/>
    </row>
    <row r="1367" spans="1:7" x14ac:dyDescent="0.2">
      <c r="A1367" s="8"/>
      <c r="B1367" s="9"/>
      <c r="C1367" s="20"/>
      <c r="D1367" s="20"/>
      <c r="F1367" s="9"/>
      <c r="G1367" s="9"/>
    </row>
    <row r="1368" spans="1:7" x14ac:dyDescent="0.2">
      <c r="A1368" s="8"/>
      <c r="B1368" s="9"/>
      <c r="C1368" s="20"/>
      <c r="D1368" s="20"/>
      <c r="F1368" s="9"/>
      <c r="G1368" s="9"/>
    </row>
    <row r="1369" spans="1:7" x14ac:dyDescent="0.2">
      <c r="A1369" s="8"/>
      <c r="B1369" s="9"/>
      <c r="C1369" s="20"/>
      <c r="D1369" s="20"/>
      <c r="F1369" s="9"/>
      <c r="G1369" s="9"/>
    </row>
    <row r="1370" spans="1:7" x14ac:dyDescent="0.2">
      <c r="A1370" s="8"/>
      <c r="B1370" s="9"/>
      <c r="C1370" s="20"/>
      <c r="D1370" s="20"/>
      <c r="F1370" s="9"/>
      <c r="G1370" s="9"/>
    </row>
    <row r="1371" spans="1:7" x14ac:dyDescent="0.2">
      <c r="A1371" s="8"/>
      <c r="B1371" s="9"/>
      <c r="C1371" s="20"/>
      <c r="D1371" s="20"/>
      <c r="F1371" s="9"/>
      <c r="G1371" s="9"/>
    </row>
    <row r="1372" spans="1:7" x14ac:dyDescent="0.2">
      <c r="A1372" s="8"/>
      <c r="B1372" s="9"/>
      <c r="C1372" s="20"/>
      <c r="D1372" s="20"/>
      <c r="F1372" s="9"/>
      <c r="G1372" s="9"/>
    </row>
    <row r="1373" spans="1:7" x14ac:dyDescent="0.2">
      <c r="A1373" s="8"/>
      <c r="B1373" s="9"/>
      <c r="C1373" s="20"/>
      <c r="D1373" s="20"/>
      <c r="F1373" s="9"/>
      <c r="G1373" s="9"/>
    </row>
    <row r="1374" spans="1:7" x14ac:dyDescent="0.2">
      <c r="A1374" s="8"/>
      <c r="B1374" s="9"/>
      <c r="C1374" s="20"/>
      <c r="D1374" s="20"/>
      <c r="F1374" s="9"/>
      <c r="G1374" s="9"/>
    </row>
    <row r="1375" spans="1:7" x14ac:dyDescent="0.2">
      <c r="A1375" s="8"/>
      <c r="B1375" s="9"/>
      <c r="C1375" s="20"/>
      <c r="D1375" s="20"/>
      <c r="F1375" s="9"/>
      <c r="G1375" s="9"/>
    </row>
    <row r="1376" spans="1:7" x14ac:dyDescent="0.2">
      <c r="A1376" s="8"/>
      <c r="B1376" s="9"/>
      <c r="C1376" s="20"/>
      <c r="D1376" s="20"/>
      <c r="F1376" s="9"/>
      <c r="G1376" s="9"/>
    </row>
    <row r="1377" spans="1:7" x14ac:dyDescent="0.2">
      <c r="A1377" s="8"/>
      <c r="B1377" s="9"/>
      <c r="C1377" s="20"/>
      <c r="D1377" s="20"/>
      <c r="F1377" s="9"/>
      <c r="G1377" s="9"/>
    </row>
    <row r="1378" spans="1:7" x14ac:dyDescent="0.2">
      <c r="A1378" s="8"/>
      <c r="B1378" s="9"/>
      <c r="C1378" s="20"/>
      <c r="D1378" s="20"/>
      <c r="F1378" s="9"/>
      <c r="G1378" s="9"/>
    </row>
    <row r="1379" spans="1:7" x14ac:dyDescent="0.2">
      <c r="A1379" s="8"/>
      <c r="B1379" s="9"/>
      <c r="C1379" s="20"/>
      <c r="D1379" s="20"/>
      <c r="F1379" s="9"/>
      <c r="G1379" s="9"/>
    </row>
    <row r="1380" spans="1:7" x14ac:dyDescent="0.2">
      <c r="A1380" s="8"/>
      <c r="B1380" s="9"/>
      <c r="C1380" s="20"/>
      <c r="D1380" s="20"/>
      <c r="F1380" s="9"/>
      <c r="G1380" s="9"/>
    </row>
    <row r="1381" spans="1:7" x14ac:dyDescent="0.2">
      <c r="A1381" s="8"/>
      <c r="B1381" s="9"/>
      <c r="C1381" s="20"/>
      <c r="D1381" s="20"/>
      <c r="F1381" s="9"/>
      <c r="G1381" s="9"/>
    </row>
    <row r="1382" spans="1:7" x14ac:dyDescent="0.2">
      <c r="A1382" s="8"/>
      <c r="B1382" s="9"/>
      <c r="C1382" s="20"/>
      <c r="D1382" s="20"/>
      <c r="F1382" s="9"/>
      <c r="G1382" s="9"/>
    </row>
    <row r="1383" spans="1:7" x14ac:dyDescent="0.2">
      <c r="A1383" s="8"/>
      <c r="B1383" s="9"/>
      <c r="C1383" s="20"/>
      <c r="D1383" s="20"/>
      <c r="F1383" s="9"/>
      <c r="G1383" s="9"/>
    </row>
    <row r="1384" spans="1:7" x14ac:dyDescent="0.2">
      <c r="A1384" s="8"/>
      <c r="B1384" s="9"/>
      <c r="C1384" s="20"/>
      <c r="D1384" s="20"/>
      <c r="F1384" s="9"/>
      <c r="G1384" s="9"/>
    </row>
    <row r="1385" spans="1:7" x14ac:dyDescent="0.2">
      <c r="A1385" s="8"/>
      <c r="B1385" s="9"/>
      <c r="C1385" s="20"/>
      <c r="D1385" s="20"/>
      <c r="F1385" s="9"/>
      <c r="G1385" s="9"/>
    </row>
    <row r="1386" spans="1:7" x14ac:dyDescent="0.2">
      <c r="A1386" s="8"/>
      <c r="B1386" s="9"/>
      <c r="C1386" s="20"/>
      <c r="D1386" s="20"/>
      <c r="F1386" s="9"/>
      <c r="G1386" s="9"/>
    </row>
    <row r="1387" spans="1:7" x14ac:dyDescent="0.2">
      <c r="A1387" s="8"/>
      <c r="B1387" s="9"/>
      <c r="C1387" s="20"/>
      <c r="D1387" s="20"/>
      <c r="F1387" s="9"/>
      <c r="G1387" s="9"/>
    </row>
    <row r="1388" spans="1:7" x14ac:dyDescent="0.2">
      <c r="A1388" s="8"/>
      <c r="B1388" s="9"/>
      <c r="C1388" s="20"/>
      <c r="D1388" s="20"/>
      <c r="F1388" s="9"/>
      <c r="G1388" s="9"/>
    </row>
    <row r="1389" spans="1:7" x14ac:dyDescent="0.2">
      <c r="A1389" s="8"/>
      <c r="B1389" s="9"/>
      <c r="C1389" s="20"/>
      <c r="D1389" s="20"/>
      <c r="F1389" s="9"/>
      <c r="G1389" s="9"/>
    </row>
    <row r="1390" spans="1:7" x14ac:dyDescent="0.2">
      <c r="A1390" s="8"/>
      <c r="B1390" s="9"/>
      <c r="C1390" s="20"/>
      <c r="D1390" s="20"/>
      <c r="F1390" s="9"/>
      <c r="G1390" s="9"/>
    </row>
    <row r="1391" spans="1:7" x14ac:dyDescent="0.2">
      <c r="A1391" s="8"/>
      <c r="B1391" s="9"/>
      <c r="C1391" s="20"/>
      <c r="D1391" s="20"/>
      <c r="F1391" s="9"/>
      <c r="G1391" s="9"/>
    </row>
    <row r="1392" spans="1:7" x14ac:dyDescent="0.2">
      <c r="A1392" s="8"/>
      <c r="B1392" s="9"/>
      <c r="C1392" s="20"/>
      <c r="D1392" s="20"/>
      <c r="F1392" s="9"/>
      <c r="G1392" s="9"/>
    </row>
    <row r="1393" spans="1:7" x14ac:dyDescent="0.2">
      <c r="A1393" s="8"/>
      <c r="B1393" s="9"/>
      <c r="C1393" s="20"/>
      <c r="D1393" s="20"/>
      <c r="F1393" s="9"/>
      <c r="G1393" s="9"/>
    </row>
    <row r="1394" spans="1:7" x14ac:dyDescent="0.2">
      <c r="A1394" s="8"/>
      <c r="B1394" s="9"/>
      <c r="C1394" s="20"/>
      <c r="D1394" s="20"/>
      <c r="F1394" s="9"/>
      <c r="G1394" s="9"/>
    </row>
    <row r="1395" spans="1:7" x14ac:dyDescent="0.2">
      <c r="A1395" s="8"/>
      <c r="B1395" s="9"/>
      <c r="C1395" s="20"/>
      <c r="D1395" s="20"/>
      <c r="F1395" s="9"/>
      <c r="G1395" s="9"/>
    </row>
    <row r="1396" spans="1:7" x14ac:dyDescent="0.2">
      <c r="A1396" s="8"/>
      <c r="B1396" s="9"/>
      <c r="C1396" s="20"/>
      <c r="D1396" s="20"/>
      <c r="F1396" s="9"/>
      <c r="G1396" s="9"/>
    </row>
    <row r="1397" spans="1:7" x14ac:dyDescent="0.2">
      <c r="A1397" s="8"/>
      <c r="B1397" s="9"/>
      <c r="C1397" s="20"/>
      <c r="D1397" s="20"/>
      <c r="F1397" s="9"/>
      <c r="G1397" s="9"/>
    </row>
    <row r="1398" spans="1:7" x14ac:dyDescent="0.2">
      <c r="A1398" s="8"/>
      <c r="B1398" s="9"/>
      <c r="C1398" s="20"/>
      <c r="D1398" s="20"/>
      <c r="F1398" s="9"/>
      <c r="G1398" s="9"/>
    </row>
    <row r="1399" spans="1:7" x14ac:dyDescent="0.2">
      <c r="A1399" s="8"/>
      <c r="B1399" s="9"/>
      <c r="C1399" s="20"/>
      <c r="D1399" s="20"/>
      <c r="F1399" s="9"/>
      <c r="G1399" s="9"/>
    </row>
    <row r="1400" spans="1:7" x14ac:dyDescent="0.2">
      <c r="A1400" s="8"/>
      <c r="B1400" s="9"/>
      <c r="C1400" s="20"/>
      <c r="D1400" s="20"/>
      <c r="F1400" s="9"/>
      <c r="G1400" s="9"/>
    </row>
    <row r="1401" spans="1:7" x14ac:dyDescent="0.2">
      <c r="A1401" s="8"/>
      <c r="B1401" s="9"/>
      <c r="C1401" s="20"/>
      <c r="D1401" s="20"/>
      <c r="F1401" s="9"/>
      <c r="G1401" s="9"/>
    </row>
    <row r="1402" spans="1:7" x14ac:dyDescent="0.2">
      <c r="A1402" s="8"/>
      <c r="B1402" s="9"/>
      <c r="C1402" s="20"/>
      <c r="D1402" s="20"/>
      <c r="F1402" s="9"/>
      <c r="G1402" s="9"/>
    </row>
    <row r="1403" spans="1:7" x14ac:dyDescent="0.2">
      <c r="A1403" s="8"/>
      <c r="B1403" s="9"/>
      <c r="C1403" s="20"/>
      <c r="D1403" s="20"/>
      <c r="F1403" s="9"/>
      <c r="G1403" s="9"/>
    </row>
    <row r="1404" spans="1:7" x14ac:dyDescent="0.2">
      <c r="A1404" s="8"/>
      <c r="B1404" s="9"/>
      <c r="C1404" s="20"/>
      <c r="D1404" s="20"/>
      <c r="F1404" s="9"/>
      <c r="G1404" s="9"/>
    </row>
    <row r="1405" spans="1:7" x14ac:dyDescent="0.2">
      <c r="A1405" s="8"/>
      <c r="B1405" s="9"/>
      <c r="C1405" s="20"/>
      <c r="D1405" s="20"/>
      <c r="F1405" s="9"/>
      <c r="G1405" s="9"/>
    </row>
    <row r="1406" spans="1:7" x14ac:dyDescent="0.2">
      <c r="A1406" s="8"/>
      <c r="B1406" s="9"/>
      <c r="C1406" s="20"/>
      <c r="D1406" s="20"/>
      <c r="F1406" s="9"/>
      <c r="G1406" s="9"/>
    </row>
    <row r="1407" spans="1:7" x14ac:dyDescent="0.2">
      <c r="A1407" s="8"/>
      <c r="B1407" s="9"/>
      <c r="C1407" s="20"/>
      <c r="D1407" s="20"/>
      <c r="F1407" s="9"/>
      <c r="G1407" s="9"/>
    </row>
    <row r="1408" spans="1:7" x14ac:dyDescent="0.2">
      <c r="A1408" s="8"/>
      <c r="B1408" s="9"/>
      <c r="C1408" s="20"/>
      <c r="D1408" s="20"/>
      <c r="F1408" s="9"/>
      <c r="G1408" s="9"/>
    </row>
    <row r="1409" spans="1:7" x14ac:dyDescent="0.2">
      <c r="A1409" s="8"/>
      <c r="B1409" s="9"/>
      <c r="C1409" s="20"/>
      <c r="D1409" s="20"/>
      <c r="F1409" s="9"/>
      <c r="G1409" s="9"/>
    </row>
    <row r="1410" spans="1:7" x14ac:dyDescent="0.2">
      <c r="A1410" s="8"/>
      <c r="B1410" s="9"/>
      <c r="C1410" s="20"/>
      <c r="D1410" s="20"/>
      <c r="F1410" s="9"/>
      <c r="G1410" s="9"/>
    </row>
    <row r="1411" spans="1:7" x14ac:dyDescent="0.2">
      <c r="A1411" s="8"/>
      <c r="B1411" s="9"/>
      <c r="C1411" s="20"/>
      <c r="D1411" s="20"/>
      <c r="F1411" s="9"/>
      <c r="G1411" s="9"/>
    </row>
    <row r="1412" spans="1:7" x14ac:dyDescent="0.2">
      <c r="A1412" s="8"/>
      <c r="B1412" s="9"/>
      <c r="C1412" s="20"/>
      <c r="D1412" s="20"/>
      <c r="F1412" s="9"/>
      <c r="G1412" s="9"/>
    </row>
    <row r="1413" spans="1:7" x14ac:dyDescent="0.2">
      <c r="A1413" s="8"/>
      <c r="B1413" s="9"/>
      <c r="C1413" s="20"/>
      <c r="D1413" s="20"/>
      <c r="F1413" s="9"/>
      <c r="G1413" s="9"/>
    </row>
    <row r="1414" spans="1:7" x14ac:dyDescent="0.2">
      <c r="A1414" s="8"/>
      <c r="B1414" s="9"/>
      <c r="C1414" s="20"/>
      <c r="D1414" s="20"/>
      <c r="F1414" s="9"/>
      <c r="G1414" s="9"/>
    </row>
    <row r="1415" spans="1:7" x14ac:dyDescent="0.2">
      <c r="A1415" s="8"/>
      <c r="B1415" s="9"/>
      <c r="C1415" s="20"/>
      <c r="D1415" s="20"/>
      <c r="F1415" s="9"/>
      <c r="G1415" s="9"/>
    </row>
    <row r="1416" spans="1:7" x14ac:dyDescent="0.2">
      <c r="A1416" s="8"/>
      <c r="B1416" s="9"/>
      <c r="C1416" s="20"/>
      <c r="D1416" s="20"/>
      <c r="F1416" s="9"/>
      <c r="G1416" s="9"/>
    </row>
    <row r="1417" spans="1:7" x14ac:dyDescent="0.2">
      <c r="A1417" s="8"/>
      <c r="B1417" s="9"/>
      <c r="C1417" s="20"/>
      <c r="D1417" s="20"/>
      <c r="F1417" s="9"/>
      <c r="G1417" s="9"/>
    </row>
    <row r="1418" spans="1:7" x14ac:dyDescent="0.2">
      <c r="A1418" s="8"/>
      <c r="B1418" s="9"/>
      <c r="C1418" s="20"/>
      <c r="D1418" s="20"/>
      <c r="F1418" s="9"/>
      <c r="G1418" s="9"/>
    </row>
    <row r="1419" spans="1:7" x14ac:dyDescent="0.2">
      <c r="A1419" s="8"/>
      <c r="B1419" s="9"/>
      <c r="C1419" s="20"/>
      <c r="D1419" s="20"/>
      <c r="F1419" s="9"/>
      <c r="G1419" s="9"/>
    </row>
    <row r="1420" spans="1:7" x14ac:dyDescent="0.2">
      <c r="A1420" s="8"/>
      <c r="B1420" s="9"/>
      <c r="C1420" s="20"/>
      <c r="D1420" s="20"/>
      <c r="F1420" s="9"/>
      <c r="G1420" s="9"/>
    </row>
    <row r="1421" spans="1:7" x14ac:dyDescent="0.2">
      <c r="A1421" s="8"/>
      <c r="B1421" s="9"/>
      <c r="C1421" s="20"/>
      <c r="D1421" s="20"/>
      <c r="F1421" s="9"/>
      <c r="G1421" s="9"/>
    </row>
    <row r="1422" spans="1:7" x14ac:dyDescent="0.2">
      <c r="A1422" s="8"/>
      <c r="B1422" s="9"/>
      <c r="C1422" s="20"/>
      <c r="D1422" s="20"/>
      <c r="F1422" s="9"/>
      <c r="G1422" s="9"/>
    </row>
    <row r="1423" spans="1:7" x14ac:dyDescent="0.2">
      <c r="A1423" s="8"/>
      <c r="B1423" s="9"/>
      <c r="C1423" s="20"/>
      <c r="D1423" s="20"/>
      <c r="F1423" s="9"/>
      <c r="G1423" s="9"/>
    </row>
    <row r="1424" spans="1:7" x14ac:dyDescent="0.2">
      <c r="A1424" s="8"/>
      <c r="B1424" s="9"/>
      <c r="C1424" s="20"/>
      <c r="D1424" s="20"/>
      <c r="F1424" s="9"/>
      <c r="G1424" s="9"/>
    </row>
    <row r="1425" spans="1:12" x14ac:dyDescent="0.2">
      <c r="A1425" s="8"/>
      <c r="B1425" s="9"/>
      <c r="C1425" s="20"/>
      <c r="D1425" s="20"/>
      <c r="F1425" s="9"/>
      <c r="G1425" s="9"/>
    </row>
    <row r="1426" spans="1:12" x14ac:dyDescent="0.2">
      <c r="A1426" s="8"/>
      <c r="B1426" s="9"/>
      <c r="C1426" s="20"/>
      <c r="D1426" s="20"/>
      <c r="F1426" s="9"/>
      <c r="G1426" s="9"/>
      <c r="L1426" s="28"/>
    </row>
    <row r="1427" spans="1:12" x14ac:dyDescent="0.2">
      <c r="A1427" s="8"/>
      <c r="B1427" s="9"/>
      <c r="C1427" s="20"/>
      <c r="D1427" s="20"/>
      <c r="F1427" s="9"/>
      <c r="G1427" s="9"/>
    </row>
    <row r="1428" spans="1:12" x14ac:dyDescent="0.2">
      <c r="A1428" s="8"/>
      <c r="B1428" s="9"/>
      <c r="C1428" s="20"/>
      <c r="D1428" s="20"/>
      <c r="F1428" s="9"/>
      <c r="G1428" s="9"/>
    </row>
    <row r="1429" spans="1:12" x14ac:dyDescent="0.2">
      <c r="A1429" s="8"/>
      <c r="B1429" s="9"/>
      <c r="C1429" s="20"/>
      <c r="D1429" s="20"/>
      <c r="F1429" s="9"/>
      <c r="G1429" s="9"/>
    </row>
    <row r="1430" spans="1:12" x14ac:dyDescent="0.2">
      <c r="A1430" s="8"/>
      <c r="B1430" s="9"/>
      <c r="C1430" s="20"/>
      <c r="D1430" s="20"/>
      <c r="F1430" s="9"/>
      <c r="G1430" s="9"/>
    </row>
    <row r="1431" spans="1:12" x14ac:dyDescent="0.2">
      <c r="A1431" s="8"/>
      <c r="B1431" s="9"/>
      <c r="C1431" s="20"/>
      <c r="D1431" s="20"/>
      <c r="F1431" s="9"/>
      <c r="G1431" s="9"/>
    </row>
    <row r="1432" spans="1:12" x14ac:dyDescent="0.2">
      <c r="A1432" s="8"/>
      <c r="B1432" s="9"/>
      <c r="C1432" s="20"/>
      <c r="D1432" s="20"/>
      <c r="F1432" s="9"/>
      <c r="G1432" s="9"/>
    </row>
    <row r="1433" spans="1:12" x14ac:dyDescent="0.2">
      <c r="A1433" s="8"/>
      <c r="B1433" s="9"/>
      <c r="C1433" s="20"/>
      <c r="D1433" s="20"/>
      <c r="F1433" s="9"/>
      <c r="G1433" s="9"/>
    </row>
    <row r="1434" spans="1:12" x14ac:dyDescent="0.2">
      <c r="A1434" s="8"/>
      <c r="B1434" s="9"/>
      <c r="C1434" s="20"/>
      <c r="D1434" s="20"/>
      <c r="F1434" s="9"/>
      <c r="G1434" s="9"/>
    </row>
    <row r="1435" spans="1:12" x14ac:dyDescent="0.2">
      <c r="A1435" s="8"/>
      <c r="B1435" s="9"/>
      <c r="C1435" s="20"/>
      <c r="D1435" s="20"/>
      <c r="F1435" s="9"/>
      <c r="G1435" s="9"/>
    </row>
    <row r="1436" spans="1:12" x14ac:dyDescent="0.2">
      <c r="A1436" s="8"/>
      <c r="B1436" s="9"/>
      <c r="C1436" s="20"/>
      <c r="D1436" s="20"/>
      <c r="F1436" s="9"/>
      <c r="G1436" s="9"/>
    </row>
    <row r="1437" spans="1:12" x14ac:dyDescent="0.2">
      <c r="A1437" s="8"/>
      <c r="B1437" s="9"/>
      <c r="C1437" s="20"/>
      <c r="D1437" s="20"/>
      <c r="F1437" s="9"/>
      <c r="G1437" s="9"/>
    </row>
    <row r="1438" spans="1:12" x14ac:dyDescent="0.2">
      <c r="A1438" s="8"/>
      <c r="B1438" s="9"/>
      <c r="C1438" s="20"/>
      <c r="D1438" s="20"/>
      <c r="F1438" s="9"/>
      <c r="G1438" s="9"/>
    </row>
    <row r="1439" spans="1:12" x14ac:dyDescent="0.2">
      <c r="A1439" s="8"/>
      <c r="B1439" s="9"/>
      <c r="C1439" s="20"/>
      <c r="D1439" s="20"/>
      <c r="F1439" s="9"/>
      <c r="G1439" s="9"/>
    </row>
    <row r="1440" spans="1:12" x14ac:dyDescent="0.2">
      <c r="A1440" s="8"/>
      <c r="B1440" s="9"/>
      <c r="C1440" s="20"/>
      <c r="D1440" s="20"/>
      <c r="F1440" s="9"/>
      <c r="G1440" s="9"/>
    </row>
    <row r="1441" spans="1:7" x14ac:dyDescent="0.2">
      <c r="A1441" s="8"/>
      <c r="B1441" s="9"/>
      <c r="C1441" s="20"/>
      <c r="D1441" s="20"/>
      <c r="F1441" s="9"/>
      <c r="G1441" s="9"/>
    </row>
    <row r="1442" spans="1:7" x14ac:dyDescent="0.2">
      <c r="A1442" s="8"/>
      <c r="B1442" s="9"/>
      <c r="C1442" s="20"/>
      <c r="D1442" s="20"/>
      <c r="F1442" s="9"/>
      <c r="G1442" s="9"/>
    </row>
    <row r="1443" spans="1:7" x14ac:dyDescent="0.2">
      <c r="A1443" s="8"/>
      <c r="B1443" s="9"/>
      <c r="C1443" s="20"/>
      <c r="D1443" s="20"/>
      <c r="F1443" s="9"/>
      <c r="G1443" s="9"/>
    </row>
    <row r="1444" spans="1:7" x14ac:dyDescent="0.2">
      <c r="A1444" s="8"/>
      <c r="B1444" s="9"/>
      <c r="C1444" s="20"/>
      <c r="D1444" s="20"/>
      <c r="F1444" s="9"/>
      <c r="G1444" s="9"/>
    </row>
    <row r="1445" spans="1:7" x14ac:dyDescent="0.2">
      <c r="A1445" s="8"/>
      <c r="B1445" s="9"/>
      <c r="C1445" s="20"/>
      <c r="D1445" s="20"/>
      <c r="F1445" s="9"/>
      <c r="G1445" s="9"/>
    </row>
    <row r="1446" spans="1:7" x14ac:dyDescent="0.2">
      <c r="A1446" s="8"/>
      <c r="B1446" s="9"/>
      <c r="C1446" s="20"/>
      <c r="D1446" s="20"/>
      <c r="F1446" s="9"/>
      <c r="G1446" s="9"/>
    </row>
    <row r="1447" spans="1:7" x14ac:dyDescent="0.2">
      <c r="A1447" s="8"/>
      <c r="B1447" s="9"/>
      <c r="C1447" s="20"/>
      <c r="D1447" s="20"/>
      <c r="F1447" s="9"/>
      <c r="G1447" s="9"/>
    </row>
    <row r="1448" spans="1:7" x14ac:dyDescent="0.2">
      <c r="A1448" s="8"/>
      <c r="B1448" s="9"/>
      <c r="C1448" s="20"/>
      <c r="D1448" s="20"/>
      <c r="F1448" s="9"/>
      <c r="G1448" s="9"/>
    </row>
    <row r="1449" spans="1:7" x14ac:dyDescent="0.2">
      <c r="A1449" s="8"/>
      <c r="B1449" s="9"/>
      <c r="C1449" s="20"/>
      <c r="D1449" s="20"/>
      <c r="F1449" s="9"/>
      <c r="G1449" s="9"/>
    </row>
    <row r="1450" spans="1:7" x14ac:dyDescent="0.2">
      <c r="A1450" s="8"/>
      <c r="B1450" s="9"/>
      <c r="C1450" s="20"/>
      <c r="D1450" s="20"/>
      <c r="F1450" s="9"/>
      <c r="G1450" s="9"/>
    </row>
    <row r="1451" spans="1:7" x14ac:dyDescent="0.2">
      <c r="A1451" s="8"/>
      <c r="B1451" s="9"/>
      <c r="C1451" s="20"/>
      <c r="D1451" s="20"/>
      <c r="F1451" s="9"/>
      <c r="G1451" s="9"/>
    </row>
    <row r="1452" spans="1:7" x14ac:dyDescent="0.2">
      <c r="A1452" s="8"/>
      <c r="B1452" s="9"/>
      <c r="C1452" s="20"/>
      <c r="D1452" s="20"/>
      <c r="F1452" s="9"/>
      <c r="G1452" s="9"/>
    </row>
    <row r="1453" spans="1:7" x14ac:dyDescent="0.2">
      <c r="A1453" s="8"/>
      <c r="B1453" s="9"/>
      <c r="C1453" s="20"/>
      <c r="D1453" s="20"/>
      <c r="F1453" s="9"/>
      <c r="G1453" s="9"/>
    </row>
    <row r="1454" spans="1:7" x14ac:dyDescent="0.2">
      <c r="A1454" s="8"/>
      <c r="B1454" s="9"/>
      <c r="C1454" s="20"/>
      <c r="D1454" s="20"/>
      <c r="F1454" s="9"/>
      <c r="G1454" s="9"/>
    </row>
    <row r="1455" spans="1:7" x14ac:dyDescent="0.2">
      <c r="A1455" s="8"/>
      <c r="B1455" s="9"/>
      <c r="C1455" s="20"/>
      <c r="D1455" s="20"/>
      <c r="F1455" s="9"/>
      <c r="G1455" s="9"/>
    </row>
    <row r="1456" spans="1:7" x14ac:dyDescent="0.2">
      <c r="A1456" s="8"/>
      <c r="B1456" s="9"/>
      <c r="C1456" s="20"/>
      <c r="D1456" s="20"/>
      <c r="F1456" s="9"/>
      <c r="G1456" s="9"/>
    </row>
    <row r="1457" spans="1:7" x14ac:dyDescent="0.2">
      <c r="A1457" s="8"/>
      <c r="B1457" s="9"/>
      <c r="C1457" s="20"/>
      <c r="D1457" s="20"/>
      <c r="F1457" s="9"/>
      <c r="G1457" s="9"/>
    </row>
    <row r="1458" spans="1:7" x14ac:dyDescent="0.2">
      <c r="A1458" s="8"/>
      <c r="B1458" s="9"/>
      <c r="C1458" s="20"/>
      <c r="D1458" s="20"/>
      <c r="F1458" s="9"/>
      <c r="G1458" s="9"/>
    </row>
    <row r="1459" spans="1:7" x14ac:dyDescent="0.2">
      <c r="A1459" s="8"/>
      <c r="B1459" s="9"/>
      <c r="C1459" s="20"/>
      <c r="D1459" s="20"/>
      <c r="F1459" s="9"/>
      <c r="G1459" s="9"/>
    </row>
    <row r="1460" spans="1:7" x14ac:dyDescent="0.2">
      <c r="A1460" s="8"/>
      <c r="B1460" s="9"/>
      <c r="C1460" s="20"/>
      <c r="D1460" s="20"/>
      <c r="F1460" s="9"/>
      <c r="G1460" s="9"/>
    </row>
    <row r="1461" spans="1:7" x14ac:dyDescent="0.2">
      <c r="A1461" s="8"/>
      <c r="B1461" s="9"/>
      <c r="C1461" s="20"/>
      <c r="D1461" s="20"/>
      <c r="F1461" s="9"/>
      <c r="G1461" s="9"/>
    </row>
    <row r="1462" spans="1:7" x14ac:dyDescent="0.2">
      <c r="A1462" s="8"/>
      <c r="B1462" s="9"/>
      <c r="C1462" s="20"/>
      <c r="D1462" s="20"/>
      <c r="F1462" s="9"/>
      <c r="G1462" s="9"/>
    </row>
    <row r="1463" spans="1:7" x14ac:dyDescent="0.2">
      <c r="A1463" s="8"/>
      <c r="B1463" s="9"/>
      <c r="C1463" s="20"/>
      <c r="D1463" s="20"/>
      <c r="F1463" s="9"/>
      <c r="G1463" s="9"/>
    </row>
    <row r="1464" spans="1:7" x14ac:dyDescent="0.2">
      <c r="A1464" s="8"/>
      <c r="B1464" s="9"/>
      <c r="C1464" s="20"/>
      <c r="D1464" s="20"/>
      <c r="F1464" s="9"/>
      <c r="G1464" s="9"/>
    </row>
    <row r="1465" spans="1:7" x14ac:dyDescent="0.2">
      <c r="A1465" s="8"/>
      <c r="B1465" s="9"/>
      <c r="C1465" s="20"/>
      <c r="D1465" s="20"/>
      <c r="F1465" s="9"/>
      <c r="G1465" s="9"/>
    </row>
    <row r="1466" spans="1:7" x14ac:dyDescent="0.2">
      <c r="A1466" s="8"/>
      <c r="B1466" s="9"/>
      <c r="C1466" s="20"/>
      <c r="D1466" s="20"/>
      <c r="F1466" s="9"/>
      <c r="G1466" s="9"/>
    </row>
    <row r="1467" spans="1:7" x14ac:dyDescent="0.2">
      <c r="A1467" s="8"/>
      <c r="B1467" s="9"/>
      <c r="C1467" s="20"/>
      <c r="D1467" s="20"/>
      <c r="F1467" s="9"/>
      <c r="G1467" s="9"/>
    </row>
    <row r="1468" spans="1:7" x14ac:dyDescent="0.2">
      <c r="A1468" s="8"/>
      <c r="B1468" s="9"/>
      <c r="C1468" s="20"/>
      <c r="D1468" s="20"/>
      <c r="F1468" s="9"/>
      <c r="G1468" s="9"/>
    </row>
    <row r="1469" spans="1:7" x14ac:dyDescent="0.2">
      <c r="A1469" s="8"/>
      <c r="B1469" s="9"/>
      <c r="C1469" s="20"/>
      <c r="D1469" s="20"/>
      <c r="F1469" s="9"/>
      <c r="G1469" s="9"/>
    </row>
    <row r="1470" spans="1:7" x14ac:dyDescent="0.2">
      <c r="A1470" s="8"/>
      <c r="B1470" s="9"/>
      <c r="C1470" s="20"/>
      <c r="D1470" s="20"/>
      <c r="F1470" s="9"/>
      <c r="G1470" s="9"/>
    </row>
    <row r="1471" spans="1:7" x14ac:dyDescent="0.2">
      <c r="A1471" s="8"/>
      <c r="B1471" s="9"/>
      <c r="C1471" s="20"/>
      <c r="D1471" s="20"/>
      <c r="F1471" s="9"/>
      <c r="G1471" s="9"/>
    </row>
    <row r="1472" spans="1:7" x14ac:dyDescent="0.2">
      <c r="A1472" s="8"/>
      <c r="B1472" s="9"/>
      <c r="C1472" s="20"/>
      <c r="D1472" s="20"/>
      <c r="F1472" s="9"/>
      <c r="G1472" s="9"/>
    </row>
    <row r="1473" spans="1:12" x14ac:dyDescent="0.2">
      <c r="A1473" s="8"/>
      <c r="B1473" s="9"/>
      <c r="C1473" s="20"/>
      <c r="D1473" s="20"/>
      <c r="F1473" s="9"/>
      <c r="G1473" s="9"/>
    </row>
    <row r="1474" spans="1:12" x14ac:dyDescent="0.2">
      <c r="A1474" s="8"/>
      <c r="B1474" s="9"/>
      <c r="C1474" s="20"/>
      <c r="D1474" s="20"/>
      <c r="F1474" s="9"/>
      <c r="G1474" s="9"/>
      <c r="L1474" s="28"/>
    </row>
    <row r="1475" spans="1:12" x14ac:dyDescent="0.2">
      <c r="A1475" s="8"/>
      <c r="B1475" s="9"/>
      <c r="C1475" s="20"/>
      <c r="D1475" s="20"/>
      <c r="F1475" s="9"/>
      <c r="G1475" s="9"/>
    </row>
    <row r="1476" spans="1:12" x14ac:dyDescent="0.2">
      <c r="A1476" s="8"/>
      <c r="B1476" s="9"/>
      <c r="C1476" s="20"/>
      <c r="D1476" s="20"/>
      <c r="F1476" s="9"/>
      <c r="G1476" s="9"/>
    </row>
    <row r="1477" spans="1:12" x14ac:dyDescent="0.2">
      <c r="A1477" s="8"/>
      <c r="B1477" s="9"/>
      <c r="C1477" s="20"/>
      <c r="D1477" s="20"/>
      <c r="F1477" s="9"/>
      <c r="G1477" s="9"/>
    </row>
    <row r="1478" spans="1:12" x14ac:dyDescent="0.2">
      <c r="A1478" s="8"/>
      <c r="B1478" s="9"/>
      <c r="C1478" s="20"/>
      <c r="D1478" s="20"/>
      <c r="F1478" s="9"/>
      <c r="G1478" s="9"/>
    </row>
    <row r="1479" spans="1:12" x14ac:dyDescent="0.2">
      <c r="A1479" s="8"/>
      <c r="B1479" s="9"/>
      <c r="C1479" s="20"/>
      <c r="D1479" s="20"/>
      <c r="F1479" s="9"/>
      <c r="G1479" s="9"/>
    </row>
    <row r="1480" spans="1:12" x14ac:dyDescent="0.2">
      <c r="A1480" s="8"/>
      <c r="B1480" s="9"/>
      <c r="C1480" s="20"/>
      <c r="D1480" s="20"/>
      <c r="F1480" s="9"/>
      <c r="G1480" s="9"/>
    </row>
    <row r="1481" spans="1:12" x14ac:dyDescent="0.2">
      <c r="A1481" s="8"/>
      <c r="B1481" s="9"/>
      <c r="C1481" s="20"/>
      <c r="D1481" s="20"/>
      <c r="F1481" s="9"/>
      <c r="G1481" s="9"/>
    </row>
    <row r="1482" spans="1:12" x14ac:dyDescent="0.2">
      <c r="A1482" s="8"/>
      <c r="B1482" s="9"/>
      <c r="C1482" s="20"/>
      <c r="D1482" s="20"/>
      <c r="F1482" s="9"/>
      <c r="G1482" s="9"/>
    </row>
    <row r="1483" spans="1:12" x14ac:dyDescent="0.2">
      <c r="A1483" s="8"/>
      <c r="B1483" s="9"/>
      <c r="C1483" s="20"/>
      <c r="D1483" s="20"/>
      <c r="F1483" s="9"/>
      <c r="G1483" s="9"/>
    </row>
    <row r="1484" spans="1:12" x14ac:dyDescent="0.2">
      <c r="A1484" s="8"/>
      <c r="B1484" s="9"/>
      <c r="C1484" s="20"/>
      <c r="D1484" s="20"/>
      <c r="F1484" s="9"/>
      <c r="G1484" s="9"/>
    </row>
    <row r="1485" spans="1:12" x14ac:dyDescent="0.2">
      <c r="A1485" s="8"/>
      <c r="B1485" s="9"/>
      <c r="C1485" s="20"/>
      <c r="D1485" s="20"/>
      <c r="F1485" s="9"/>
      <c r="G1485" s="9"/>
    </row>
    <row r="1486" spans="1:12" x14ac:dyDescent="0.2">
      <c r="A1486" s="8"/>
      <c r="B1486" s="9"/>
      <c r="C1486" s="20"/>
      <c r="D1486" s="20"/>
      <c r="F1486" s="9"/>
      <c r="G1486" s="9"/>
    </row>
    <row r="1487" spans="1:12" x14ac:dyDescent="0.2">
      <c r="A1487" s="8"/>
      <c r="B1487" s="9"/>
      <c r="C1487" s="20"/>
      <c r="D1487" s="20"/>
      <c r="F1487" s="9"/>
      <c r="G1487" s="9"/>
    </row>
    <row r="1488" spans="1:12" x14ac:dyDescent="0.2">
      <c r="A1488" s="8"/>
      <c r="B1488" s="9"/>
      <c r="C1488" s="20"/>
      <c r="D1488" s="20"/>
      <c r="F1488" s="9"/>
      <c r="G1488" s="9"/>
    </row>
    <row r="1489" spans="1:13" x14ac:dyDescent="0.2">
      <c r="A1489" s="8"/>
      <c r="B1489" s="9"/>
      <c r="C1489" s="20"/>
      <c r="D1489" s="20"/>
      <c r="F1489" s="9"/>
      <c r="G1489" s="9"/>
    </row>
    <row r="1490" spans="1:13" x14ac:dyDescent="0.2">
      <c r="A1490" s="8"/>
      <c r="B1490" s="9"/>
      <c r="C1490" s="20"/>
      <c r="D1490" s="20"/>
      <c r="F1490" s="9"/>
      <c r="G1490" s="9"/>
    </row>
    <row r="1491" spans="1:13" x14ac:dyDescent="0.2">
      <c r="A1491" s="8"/>
      <c r="B1491" s="9"/>
      <c r="C1491" s="20"/>
      <c r="D1491" s="20"/>
      <c r="F1491" s="9"/>
      <c r="G1491" s="9"/>
    </row>
    <row r="1492" spans="1:13" x14ac:dyDescent="0.2">
      <c r="A1492" s="8"/>
      <c r="B1492" s="9"/>
      <c r="C1492" s="20"/>
      <c r="D1492" s="20"/>
      <c r="F1492" s="9"/>
      <c r="G1492" s="9"/>
    </row>
    <row r="1493" spans="1:13" x14ac:dyDescent="0.2">
      <c r="A1493" s="8"/>
      <c r="B1493" s="9"/>
      <c r="C1493" s="20"/>
      <c r="D1493" s="20"/>
      <c r="F1493" s="9"/>
      <c r="G1493" s="9"/>
    </row>
    <row r="1494" spans="1:13" x14ac:dyDescent="0.2">
      <c r="A1494" s="8"/>
      <c r="B1494" s="9"/>
      <c r="C1494" s="20"/>
      <c r="D1494" s="20"/>
      <c r="F1494" s="9"/>
      <c r="G1494" s="9"/>
    </row>
    <row r="1495" spans="1:13" x14ac:dyDescent="0.2">
      <c r="A1495" s="8"/>
      <c r="B1495" s="9"/>
      <c r="C1495" s="20"/>
      <c r="D1495" s="20"/>
      <c r="F1495" s="9"/>
      <c r="G1495" s="9"/>
    </row>
    <row r="1496" spans="1:13" x14ac:dyDescent="0.2">
      <c r="A1496" s="8"/>
      <c r="B1496" s="9"/>
      <c r="C1496" s="20"/>
      <c r="D1496" s="20"/>
      <c r="F1496" s="9"/>
      <c r="G1496" s="9"/>
    </row>
    <row r="1497" spans="1:13" x14ac:dyDescent="0.2">
      <c r="A1497" s="8"/>
      <c r="B1497" s="9"/>
      <c r="C1497" s="20"/>
      <c r="D1497" s="20"/>
      <c r="F1497" s="9"/>
      <c r="G1497" s="9"/>
    </row>
    <row r="1498" spans="1:13" x14ac:dyDescent="0.2">
      <c r="A1498" s="8"/>
      <c r="B1498" s="9"/>
      <c r="C1498" s="20"/>
      <c r="D1498" s="20"/>
      <c r="F1498" s="9"/>
      <c r="G1498" s="9"/>
      <c r="M1498" s="26"/>
    </row>
    <row r="1499" spans="1:13" x14ac:dyDescent="0.2">
      <c r="A1499" s="8"/>
      <c r="B1499" s="9"/>
      <c r="C1499" s="20"/>
      <c r="D1499" s="20"/>
      <c r="F1499" s="9"/>
      <c r="G1499" s="9"/>
    </row>
    <row r="1500" spans="1:13" x14ac:dyDescent="0.2">
      <c r="A1500" s="8"/>
      <c r="B1500" s="9"/>
      <c r="C1500" s="20"/>
      <c r="D1500" s="20"/>
      <c r="F1500" s="9"/>
      <c r="G1500" s="9"/>
    </row>
    <row r="1501" spans="1:13" x14ac:dyDescent="0.2">
      <c r="A1501" s="8"/>
      <c r="B1501" s="9"/>
      <c r="C1501" s="20"/>
      <c r="D1501" s="20"/>
      <c r="F1501" s="9"/>
      <c r="G1501" s="9"/>
    </row>
    <row r="1502" spans="1:13" x14ac:dyDescent="0.2">
      <c r="A1502" s="8"/>
      <c r="B1502" s="9"/>
      <c r="C1502" s="20"/>
      <c r="D1502" s="20"/>
      <c r="F1502" s="9"/>
      <c r="G1502" s="9"/>
    </row>
    <row r="1503" spans="1:13" x14ac:dyDescent="0.2">
      <c r="A1503" s="8"/>
      <c r="B1503" s="9"/>
      <c r="C1503" s="20"/>
      <c r="D1503" s="20"/>
      <c r="F1503" s="9"/>
      <c r="G1503" s="9"/>
    </row>
    <row r="1504" spans="1:13" x14ac:dyDescent="0.2">
      <c r="A1504" s="8"/>
      <c r="B1504" s="9"/>
      <c r="C1504" s="20"/>
      <c r="D1504" s="20"/>
      <c r="F1504" s="9"/>
      <c r="G1504" s="9"/>
    </row>
    <row r="1505" spans="1:7" x14ac:dyDescent="0.2">
      <c r="A1505" s="8"/>
      <c r="B1505" s="9"/>
      <c r="C1505" s="20"/>
      <c r="D1505" s="20"/>
      <c r="F1505" s="9"/>
      <c r="G1505" s="9"/>
    </row>
    <row r="1506" spans="1:7" x14ac:dyDescent="0.2">
      <c r="A1506" s="8"/>
      <c r="B1506" s="9"/>
      <c r="C1506" s="20"/>
      <c r="D1506" s="20"/>
      <c r="F1506" s="9"/>
      <c r="G1506" s="9"/>
    </row>
    <row r="1507" spans="1:7" x14ac:dyDescent="0.2">
      <c r="A1507" s="8"/>
      <c r="B1507" s="9"/>
      <c r="C1507" s="20"/>
      <c r="D1507" s="20"/>
      <c r="F1507" s="9"/>
      <c r="G1507" s="9"/>
    </row>
    <row r="1508" spans="1:7" x14ac:dyDescent="0.2">
      <c r="A1508" s="8"/>
      <c r="B1508" s="9"/>
      <c r="C1508" s="20"/>
      <c r="D1508" s="20"/>
      <c r="F1508" s="9"/>
      <c r="G1508" s="9"/>
    </row>
    <row r="1509" spans="1:7" x14ac:dyDescent="0.2">
      <c r="A1509" s="8"/>
      <c r="B1509" s="9"/>
      <c r="C1509" s="20"/>
      <c r="D1509" s="20"/>
      <c r="F1509" s="9"/>
      <c r="G1509" s="9"/>
    </row>
    <row r="1510" spans="1:7" x14ac:dyDescent="0.2">
      <c r="A1510" s="8"/>
      <c r="B1510" s="9"/>
      <c r="C1510" s="20"/>
      <c r="D1510" s="20"/>
      <c r="F1510" s="9"/>
      <c r="G1510" s="9"/>
    </row>
    <row r="1511" spans="1:7" x14ac:dyDescent="0.2">
      <c r="A1511" s="8"/>
      <c r="B1511" s="9"/>
      <c r="C1511" s="20"/>
      <c r="D1511" s="20"/>
      <c r="F1511" s="9"/>
      <c r="G1511" s="9"/>
    </row>
    <row r="1512" spans="1:7" x14ac:dyDescent="0.2">
      <c r="A1512" s="8"/>
      <c r="B1512" s="9"/>
      <c r="C1512" s="20"/>
      <c r="D1512" s="20"/>
      <c r="F1512" s="9"/>
      <c r="G1512" s="9"/>
    </row>
    <row r="1513" spans="1:7" x14ac:dyDescent="0.2">
      <c r="A1513" s="8"/>
      <c r="B1513" s="9"/>
      <c r="C1513" s="20"/>
      <c r="D1513" s="20"/>
      <c r="F1513" s="9"/>
      <c r="G1513" s="9"/>
    </row>
    <row r="1514" spans="1:7" x14ac:dyDescent="0.2">
      <c r="A1514" s="8"/>
      <c r="B1514" s="9"/>
      <c r="C1514" s="20"/>
      <c r="D1514" s="20"/>
      <c r="F1514" s="9"/>
      <c r="G1514" s="9"/>
    </row>
    <row r="1515" spans="1:7" x14ac:dyDescent="0.2">
      <c r="A1515" s="8"/>
      <c r="B1515" s="9"/>
      <c r="C1515" s="20"/>
      <c r="D1515" s="20"/>
      <c r="F1515" s="9"/>
      <c r="G1515" s="9"/>
    </row>
    <row r="1516" spans="1:7" x14ac:dyDescent="0.2">
      <c r="A1516" s="8"/>
      <c r="B1516" s="9"/>
      <c r="C1516" s="20"/>
      <c r="D1516" s="20"/>
      <c r="F1516" s="9"/>
      <c r="G1516" s="9"/>
    </row>
    <row r="1517" spans="1:7" x14ac:dyDescent="0.2">
      <c r="A1517" s="8"/>
      <c r="B1517" s="9"/>
      <c r="C1517" s="20"/>
      <c r="D1517" s="20"/>
      <c r="F1517" s="9"/>
      <c r="G1517" s="9"/>
    </row>
    <row r="1518" spans="1:7" x14ac:dyDescent="0.2">
      <c r="A1518" s="8"/>
      <c r="B1518" s="9"/>
      <c r="C1518" s="20"/>
      <c r="D1518" s="20"/>
      <c r="F1518" s="9"/>
      <c r="G1518" s="9"/>
    </row>
    <row r="1519" spans="1:7" x14ac:dyDescent="0.2">
      <c r="A1519" s="8"/>
      <c r="B1519" s="9"/>
      <c r="C1519" s="20"/>
      <c r="D1519" s="20"/>
      <c r="F1519" s="9"/>
      <c r="G1519" s="9"/>
    </row>
    <row r="1520" spans="1:7" x14ac:dyDescent="0.2">
      <c r="A1520" s="8"/>
      <c r="B1520" s="9"/>
      <c r="C1520" s="20"/>
      <c r="D1520" s="20"/>
      <c r="F1520" s="9"/>
      <c r="G1520" s="9"/>
    </row>
    <row r="1521" spans="1:7" x14ac:dyDescent="0.2">
      <c r="A1521" s="8"/>
      <c r="B1521" s="9"/>
      <c r="C1521" s="20"/>
      <c r="D1521" s="20"/>
      <c r="F1521" s="9"/>
      <c r="G1521" s="9"/>
    </row>
    <row r="1522" spans="1:7" x14ac:dyDescent="0.2">
      <c r="A1522" s="8"/>
      <c r="B1522" s="9"/>
      <c r="C1522" s="20"/>
      <c r="D1522" s="20"/>
      <c r="F1522" s="9"/>
      <c r="G1522" s="9"/>
    </row>
    <row r="1523" spans="1:7" x14ac:dyDescent="0.2">
      <c r="A1523" s="8"/>
      <c r="B1523" s="9"/>
      <c r="C1523" s="20"/>
      <c r="D1523" s="20"/>
      <c r="F1523" s="9"/>
      <c r="G1523" s="9"/>
    </row>
    <row r="1524" spans="1:7" x14ac:dyDescent="0.2">
      <c r="A1524" s="8"/>
      <c r="B1524" s="9"/>
      <c r="C1524" s="20"/>
      <c r="D1524" s="20"/>
      <c r="F1524" s="9"/>
      <c r="G1524" s="9"/>
    </row>
    <row r="1525" spans="1:7" x14ac:dyDescent="0.2">
      <c r="A1525" s="8"/>
      <c r="B1525" s="9"/>
      <c r="C1525" s="20"/>
      <c r="D1525" s="20"/>
      <c r="F1525" s="9"/>
      <c r="G1525" s="9"/>
    </row>
    <row r="1526" spans="1:7" x14ac:dyDescent="0.2">
      <c r="A1526" s="8"/>
      <c r="B1526" s="9"/>
      <c r="C1526" s="20"/>
      <c r="D1526" s="20"/>
      <c r="F1526" s="9"/>
      <c r="G1526" s="9"/>
    </row>
    <row r="1527" spans="1:7" x14ac:dyDescent="0.2">
      <c r="A1527" s="8"/>
      <c r="B1527" s="9"/>
      <c r="C1527" s="20"/>
      <c r="D1527" s="20"/>
      <c r="F1527" s="9"/>
      <c r="G1527" s="9"/>
    </row>
    <row r="1528" spans="1:7" x14ac:dyDescent="0.2">
      <c r="A1528" s="8"/>
      <c r="B1528" s="9"/>
      <c r="C1528" s="20"/>
      <c r="D1528" s="20"/>
      <c r="F1528" s="9"/>
      <c r="G1528" s="9"/>
    </row>
    <row r="1529" spans="1:7" x14ac:dyDescent="0.2">
      <c r="A1529" s="8"/>
      <c r="B1529" s="9"/>
      <c r="C1529" s="20"/>
      <c r="D1529" s="20"/>
      <c r="F1529" s="9"/>
      <c r="G1529" s="9"/>
    </row>
    <row r="1530" spans="1:7" x14ac:dyDescent="0.2">
      <c r="A1530" s="8"/>
      <c r="B1530" s="9"/>
      <c r="C1530" s="20"/>
      <c r="D1530" s="20"/>
      <c r="F1530" s="9"/>
      <c r="G1530" s="9"/>
    </row>
    <row r="1531" spans="1:7" x14ac:dyDescent="0.2">
      <c r="A1531" s="8"/>
      <c r="B1531" s="9"/>
      <c r="C1531" s="20"/>
      <c r="D1531" s="20"/>
      <c r="F1531" s="9"/>
      <c r="G1531" s="9"/>
    </row>
    <row r="1532" spans="1:7" x14ac:dyDescent="0.2">
      <c r="A1532" s="8"/>
      <c r="B1532" s="9"/>
      <c r="C1532" s="20"/>
      <c r="D1532" s="20"/>
      <c r="F1532" s="9"/>
      <c r="G1532" s="9"/>
    </row>
    <row r="1533" spans="1:7" x14ac:dyDescent="0.2">
      <c r="A1533" s="8"/>
      <c r="B1533" s="9"/>
      <c r="C1533" s="20"/>
      <c r="D1533" s="20"/>
      <c r="F1533" s="9"/>
      <c r="G1533" s="9"/>
    </row>
    <row r="1534" spans="1:7" x14ac:dyDescent="0.2">
      <c r="A1534" s="8"/>
      <c r="B1534" s="9"/>
      <c r="C1534" s="20"/>
      <c r="D1534" s="20"/>
      <c r="F1534" s="9"/>
      <c r="G1534" s="9"/>
    </row>
    <row r="1535" spans="1:7" x14ac:dyDescent="0.2">
      <c r="A1535" s="8"/>
      <c r="B1535" s="9"/>
      <c r="C1535" s="20"/>
      <c r="D1535" s="20"/>
      <c r="F1535" s="9"/>
      <c r="G1535" s="9"/>
    </row>
    <row r="1536" spans="1:7" x14ac:dyDescent="0.2">
      <c r="A1536" s="8"/>
      <c r="B1536" s="9"/>
      <c r="C1536" s="20"/>
      <c r="D1536" s="20"/>
      <c r="F1536" s="9"/>
      <c r="G1536" s="9"/>
    </row>
    <row r="1537" spans="1:7" x14ac:dyDescent="0.2">
      <c r="A1537" s="8"/>
      <c r="B1537" s="9"/>
      <c r="C1537" s="20"/>
      <c r="D1537" s="20"/>
      <c r="F1537" s="9"/>
      <c r="G1537" s="9"/>
    </row>
    <row r="1538" spans="1:7" x14ac:dyDescent="0.2">
      <c r="A1538" s="8"/>
      <c r="B1538" s="9"/>
      <c r="C1538" s="20"/>
      <c r="D1538" s="20"/>
      <c r="F1538" s="9"/>
      <c r="G1538" s="9"/>
    </row>
    <row r="1539" spans="1:7" x14ac:dyDescent="0.2">
      <c r="A1539" s="8"/>
      <c r="B1539" s="9"/>
      <c r="C1539" s="20"/>
      <c r="D1539" s="20"/>
      <c r="F1539" s="9"/>
      <c r="G1539" s="9"/>
    </row>
    <row r="1540" spans="1:7" x14ac:dyDescent="0.2">
      <c r="A1540" s="8"/>
      <c r="B1540" s="9"/>
      <c r="C1540" s="20"/>
      <c r="D1540" s="20"/>
      <c r="F1540" s="9"/>
      <c r="G1540" s="9"/>
    </row>
    <row r="1541" spans="1:7" x14ac:dyDescent="0.2">
      <c r="A1541" s="8"/>
      <c r="B1541" s="9"/>
      <c r="C1541" s="20"/>
      <c r="D1541" s="20"/>
      <c r="F1541" s="9"/>
      <c r="G1541" s="9"/>
    </row>
    <row r="1542" spans="1:7" x14ac:dyDescent="0.2">
      <c r="A1542" s="8"/>
      <c r="B1542" s="9"/>
      <c r="C1542" s="20"/>
      <c r="D1542" s="20"/>
      <c r="F1542" s="9"/>
      <c r="G1542" s="9"/>
    </row>
    <row r="1543" spans="1:7" x14ac:dyDescent="0.2">
      <c r="A1543" s="8"/>
      <c r="B1543" s="9"/>
      <c r="C1543" s="20"/>
      <c r="D1543" s="20"/>
      <c r="F1543" s="9"/>
      <c r="G1543" s="9"/>
    </row>
    <row r="1544" spans="1:7" x14ac:dyDescent="0.2">
      <c r="A1544" s="8"/>
      <c r="B1544" s="9"/>
      <c r="C1544" s="20"/>
      <c r="D1544" s="20"/>
      <c r="F1544" s="9"/>
      <c r="G1544" s="9"/>
    </row>
    <row r="1545" spans="1:7" x14ac:dyDescent="0.2">
      <c r="A1545" s="8"/>
      <c r="B1545" s="9"/>
      <c r="C1545" s="20"/>
      <c r="D1545" s="20"/>
      <c r="F1545" s="9"/>
      <c r="G1545" s="9"/>
    </row>
    <row r="1546" spans="1:7" x14ac:dyDescent="0.2">
      <c r="A1546" s="8"/>
      <c r="B1546" s="9"/>
      <c r="C1546" s="20"/>
      <c r="D1546" s="20"/>
      <c r="F1546" s="9"/>
      <c r="G1546" s="9"/>
    </row>
    <row r="1547" spans="1:7" x14ac:dyDescent="0.2">
      <c r="A1547" s="8"/>
      <c r="B1547" s="9"/>
      <c r="C1547" s="20"/>
      <c r="D1547" s="20"/>
      <c r="F1547" s="9"/>
      <c r="G1547" s="9"/>
    </row>
    <row r="1548" spans="1:7" x14ac:dyDescent="0.2">
      <c r="A1548" s="8"/>
      <c r="B1548" s="9"/>
      <c r="C1548" s="20"/>
      <c r="D1548" s="20"/>
      <c r="F1548" s="9"/>
      <c r="G1548" s="9"/>
    </row>
    <row r="1549" spans="1:7" x14ac:dyDescent="0.2">
      <c r="A1549" s="8"/>
      <c r="B1549" s="9"/>
      <c r="C1549" s="20"/>
      <c r="D1549" s="20"/>
      <c r="F1549" s="9"/>
      <c r="G1549" s="9"/>
    </row>
    <row r="1550" spans="1:7" x14ac:dyDescent="0.2">
      <c r="A1550" s="8"/>
      <c r="B1550" s="9"/>
      <c r="C1550" s="20"/>
      <c r="D1550" s="20"/>
      <c r="F1550" s="9"/>
      <c r="G1550" s="9"/>
    </row>
    <row r="1551" spans="1:7" x14ac:dyDescent="0.2">
      <c r="A1551" s="8"/>
      <c r="B1551" s="9"/>
      <c r="C1551" s="20"/>
      <c r="D1551" s="20"/>
      <c r="F1551" s="9"/>
      <c r="G1551" s="9"/>
    </row>
    <row r="1552" spans="1:7" x14ac:dyDescent="0.2">
      <c r="A1552" s="8"/>
      <c r="B1552" s="9"/>
      <c r="C1552" s="20"/>
      <c r="D1552" s="20"/>
      <c r="F1552" s="9"/>
      <c r="G1552" s="9"/>
    </row>
    <row r="1553" spans="1:7" x14ac:dyDescent="0.2">
      <c r="A1553" s="8"/>
      <c r="B1553" s="9"/>
      <c r="C1553" s="20"/>
      <c r="D1553" s="20"/>
      <c r="F1553" s="9"/>
      <c r="G1553" s="9"/>
    </row>
    <row r="1554" spans="1:7" x14ac:dyDescent="0.2">
      <c r="A1554" s="8"/>
      <c r="B1554" s="9"/>
      <c r="C1554" s="20"/>
      <c r="D1554" s="20"/>
      <c r="F1554" s="9"/>
      <c r="G1554" s="9"/>
    </row>
    <row r="1555" spans="1:7" x14ac:dyDescent="0.2">
      <c r="A1555" s="8"/>
      <c r="B1555" s="9"/>
      <c r="C1555" s="20"/>
      <c r="D1555" s="20"/>
      <c r="F1555" s="9"/>
      <c r="G1555" s="9"/>
    </row>
    <row r="1556" spans="1:7" x14ac:dyDescent="0.2">
      <c r="A1556" s="8"/>
      <c r="B1556" s="9"/>
      <c r="C1556" s="20"/>
      <c r="D1556" s="20"/>
      <c r="F1556" s="9"/>
      <c r="G1556" s="9"/>
    </row>
    <row r="1557" spans="1:7" x14ac:dyDescent="0.2">
      <c r="A1557" s="8"/>
      <c r="B1557" s="9"/>
      <c r="C1557" s="20"/>
      <c r="D1557" s="20"/>
      <c r="F1557" s="9"/>
      <c r="G1557" s="9"/>
    </row>
    <row r="1558" spans="1:7" x14ac:dyDescent="0.2">
      <c r="A1558" s="8"/>
      <c r="B1558" s="9"/>
      <c r="C1558" s="20"/>
      <c r="D1558" s="20"/>
      <c r="F1558" s="9"/>
      <c r="G1558" s="9"/>
    </row>
    <row r="1559" spans="1:7" x14ac:dyDescent="0.2">
      <c r="A1559" s="8"/>
      <c r="B1559" s="9"/>
      <c r="C1559" s="20"/>
      <c r="D1559" s="20"/>
      <c r="F1559" s="9"/>
      <c r="G1559" s="9"/>
    </row>
    <row r="1560" spans="1:7" x14ac:dyDescent="0.2">
      <c r="A1560" s="8"/>
      <c r="B1560" s="9"/>
      <c r="C1560" s="20"/>
      <c r="D1560" s="20"/>
      <c r="F1560" s="9"/>
      <c r="G1560" s="9"/>
    </row>
    <row r="1561" spans="1:7" x14ac:dyDescent="0.2">
      <c r="A1561" s="8"/>
      <c r="B1561" s="9"/>
      <c r="C1561" s="20"/>
      <c r="D1561" s="20"/>
      <c r="F1561" s="9"/>
      <c r="G1561" s="9"/>
    </row>
    <row r="1562" spans="1:7" x14ac:dyDescent="0.2">
      <c r="A1562" s="8"/>
      <c r="B1562" s="9"/>
      <c r="C1562" s="20"/>
      <c r="D1562" s="20"/>
      <c r="F1562" s="9"/>
      <c r="G1562" s="9"/>
    </row>
    <row r="1563" spans="1:7" x14ac:dyDescent="0.2">
      <c r="A1563" s="8"/>
      <c r="B1563" s="9"/>
      <c r="C1563" s="20"/>
      <c r="D1563" s="20"/>
      <c r="F1563" s="9"/>
      <c r="G1563" s="9"/>
    </row>
    <row r="1564" spans="1:7" x14ac:dyDescent="0.2">
      <c r="A1564" s="8"/>
      <c r="B1564" s="9"/>
      <c r="C1564" s="20"/>
      <c r="D1564" s="20"/>
      <c r="F1564" s="9"/>
      <c r="G1564" s="9"/>
    </row>
    <row r="1565" spans="1:7" x14ac:dyDescent="0.2">
      <c r="A1565" s="8"/>
      <c r="B1565" s="9"/>
      <c r="C1565" s="20"/>
      <c r="D1565" s="20"/>
      <c r="F1565" s="9"/>
      <c r="G1565" s="9"/>
    </row>
    <row r="1566" spans="1:7" x14ac:dyDescent="0.2">
      <c r="A1566" s="8"/>
      <c r="B1566" s="9"/>
      <c r="C1566" s="20"/>
      <c r="D1566" s="20"/>
      <c r="F1566" s="9"/>
      <c r="G1566" s="9"/>
    </row>
    <row r="1567" spans="1:7" x14ac:dyDescent="0.2">
      <c r="A1567" s="8"/>
      <c r="B1567" s="9"/>
      <c r="C1567" s="20"/>
      <c r="D1567" s="20"/>
      <c r="F1567" s="9"/>
      <c r="G1567" s="9"/>
    </row>
    <row r="1568" spans="1:7" x14ac:dyDescent="0.2">
      <c r="A1568" s="8"/>
      <c r="B1568" s="9"/>
      <c r="C1568" s="20"/>
      <c r="D1568" s="20"/>
      <c r="F1568" s="9"/>
      <c r="G1568" s="9"/>
    </row>
    <row r="1569" spans="1:7" x14ac:dyDescent="0.2">
      <c r="A1569" s="8"/>
      <c r="B1569" s="9"/>
      <c r="C1569" s="20"/>
      <c r="D1569" s="20"/>
      <c r="F1569" s="9"/>
      <c r="G1569" s="9"/>
    </row>
    <row r="1570" spans="1:7" x14ac:dyDescent="0.2">
      <c r="A1570" s="8"/>
      <c r="B1570" s="9"/>
      <c r="C1570" s="20"/>
      <c r="D1570" s="20"/>
      <c r="F1570" s="9"/>
      <c r="G1570" s="9"/>
    </row>
    <row r="1571" spans="1:7" x14ac:dyDescent="0.2">
      <c r="A1571" s="8"/>
      <c r="B1571" s="9"/>
      <c r="C1571" s="20"/>
      <c r="D1571" s="20"/>
      <c r="F1571" s="9"/>
      <c r="G1571" s="9"/>
    </row>
    <row r="1572" spans="1:7" x14ac:dyDescent="0.2">
      <c r="A1572" s="8"/>
      <c r="B1572" s="9"/>
      <c r="C1572" s="20"/>
      <c r="D1572" s="20"/>
      <c r="F1572" s="9"/>
      <c r="G1572" s="9"/>
    </row>
    <row r="1573" spans="1:7" x14ac:dyDescent="0.2">
      <c r="A1573" s="8"/>
      <c r="B1573" s="9"/>
      <c r="C1573" s="20"/>
      <c r="D1573" s="20"/>
      <c r="F1573" s="9"/>
      <c r="G1573" s="9"/>
    </row>
    <row r="1574" spans="1:7" x14ac:dyDescent="0.2">
      <c r="A1574" s="8"/>
      <c r="B1574" s="9"/>
      <c r="C1574" s="20"/>
      <c r="D1574" s="20"/>
      <c r="F1574" s="9"/>
      <c r="G1574" s="9"/>
    </row>
    <row r="1575" spans="1:7" x14ac:dyDescent="0.2">
      <c r="A1575" s="8"/>
      <c r="B1575" s="9"/>
      <c r="C1575" s="20"/>
      <c r="D1575" s="20"/>
      <c r="F1575" s="9"/>
      <c r="G1575" s="9"/>
    </row>
    <row r="1576" spans="1:7" x14ac:dyDescent="0.2">
      <c r="A1576" s="8"/>
      <c r="B1576" s="9"/>
      <c r="C1576" s="20"/>
      <c r="D1576" s="20"/>
      <c r="F1576" s="9"/>
      <c r="G1576" s="9"/>
    </row>
    <row r="1577" spans="1:7" x14ac:dyDescent="0.2">
      <c r="A1577" s="8"/>
      <c r="B1577" s="9"/>
      <c r="C1577" s="20"/>
      <c r="D1577" s="20"/>
      <c r="F1577" s="9"/>
      <c r="G1577" s="9"/>
    </row>
    <row r="1578" spans="1:7" x14ac:dyDescent="0.2">
      <c r="A1578" s="8"/>
      <c r="B1578" s="9"/>
      <c r="C1578" s="20"/>
      <c r="D1578" s="20"/>
      <c r="F1578" s="9"/>
      <c r="G1578" s="9"/>
    </row>
    <row r="1579" spans="1:7" x14ac:dyDescent="0.2">
      <c r="A1579" s="8"/>
      <c r="B1579" s="9"/>
      <c r="C1579" s="20"/>
      <c r="D1579" s="20"/>
      <c r="F1579" s="9"/>
      <c r="G1579" s="9"/>
    </row>
    <row r="1580" spans="1:7" x14ac:dyDescent="0.2">
      <c r="A1580" s="8"/>
      <c r="B1580" s="9"/>
      <c r="C1580" s="20"/>
      <c r="D1580" s="20"/>
      <c r="F1580" s="9"/>
      <c r="G1580" s="9"/>
    </row>
    <row r="1581" spans="1:7" x14ac:dyDescent="0.2">
      <c r="A1581" s="8"/>
      <c r="B1581" s="9"/>
      <c r="C1581" s="20"/>
      <c r="D1581" s="20"/>
      <c r="F1581" s="9"/>
      <c r="G1581" s="9"/>
    </row>
    <row r="1582" spans="1:7" x14ac:dyDescent="0.2">
      <c r="A1582" s="8"/>
      <c r="B1582" s="9"/>
      <c r="C1582" s="20"/>
      <c r="D1582" s="20"/>
      <c r="F1582" s="9"/>
      <c r="G1582" s="9"/>
    </row>
    <row r="1583" spans="1:7" x14ac:dyDescent="0.2">
      <c r="A1583" s="8"/>
      <c r="B1583" s="9"/>
      <c r="C1583" s="20"/>
      <c r="D1583" s="20"/>
      <c r="F1583" s="9"/>
      <c r="G1583" s="9"/>
    </row>
    <row r="1584" spans="1:7" x14ac:dyDescent="0.2">
      <c r="A1584" s="8"/>
      <c r="B1584" s="9"/>
      <c r="C1584" s="20"/>
      <c r="D1584" s="20"/>
      <c r="F1584" s="9"/>
      <c r="G1584" s="9"/>
    </row>
    <row r="1585" spans="1:7" x14ac:dyDescent="0.2">
      <c r="A1585" s="8"/>
      <c r="B1585" s="9"/>
      <c r="C1585" s="20"/>
      <c r="D1585" s="20"/>
      <c r="F1585" s="9"/>
      <c r="G1585" s="9"/>
    </row>
    <row r="1586" spans="1:7" x14ac:dyDescent="0.2">
      <c r="A1586" s="8"/>
      <c r="B1586" s="9"/>
      <c r="C1586" s="20"/>
      <c r="D1586" s="20"/>
      <c r="F1586" s="9"/>
      <c r="G1586" s="9"/>
    </row>
    <row r="1587" spans="1:7" x14ac:dyDescent="0.2">
      <c r="A1587" s="8"/>
      <c r="B1587" s="9"/>
      <c r="C1587" s="20"/>
      <c r="D1587" s="20"/>
      <c r="F1587" s="9"/>
      <c r="G1587" s="9"/>
    </row>
    <row r="1588" spans="1:7" x14ac:dyDescent="0.2">
      <c r="A1588" s="8"/>
      <c r="B1588" s="9"/>
      <c r="C1588" s="20"/>
      <c r="D1588" s="20"/>
      <c r="F1588" s="9"/>
      <c r="G1588" s="9"/>
    </row>
    <row r="1589" spans="1:7" x14ac:dyDescent="0.2">
      <c r="A1589" s="8"/>
      <c r="B1589" s="9"/>
      <c r="C1589" s="20"/>
      <c r="D1589" s="20"/>
      <c r="F1589" s="9"/>
      <c r="G1589" s="9"/>
    </row>
    <row r="1590" spans="1:7" x14ac:dyDescent="0.2">
      <c r="A1590" s="8"/>
      <c r="B1590" s="9"/>
      <c r="C1590" s="20"/>
      <c r="D1590" s="20"/>
      <c r="F1590" s="9"/>
      <c r="G1590" s="9"/>
    </row>
    <row r="1591" spans="1:7" x14ac:dyDescent="0.2">
      <c r="A1591" s="8"/>
      <c r="B1591" s="9"/>
      <c r="C1591" s="20"/>
      <c r="D1591" s="20"/>
      <c r="F1591" s="9"/>
      <c r="G1591" s="9"/>
    </row>
    <row r="1592" spans="1:7" x14ac:dyDescent="0.2">
      <c r="A1592" s="8"/>
      <c r="B1592" s="9"/>
      <c r="C1592" s="20"/>
      <c r="D1592" s="20"/>
      <c r="F1592" s="9"/>
      <c r="G1592" s="9"/>
    </row>
    <row r="1593" spans="1:7" x14ac:dyDescent="0.2">
      <c r="A1593" s="8"/>
      <c r="B1593" s="9"/>
      <c r="C1593" s="20"/>
      <c r="D1593" s="20"/>
      <c r="F1593" s="9"/>
      <c r="G1593" s="9"/>
    </row>
    <row r="1594" spans="1:7" x14ac:dyDescent="0.2">
      <c r="A1594" s="8"/>
      <c r="B1594" s="9"/>
      <c r="C1594" s="20"/>
      <c r="D1594" s="20"/>
      <c r="F1594" s="9"/>
      <c r="G1594" s="9"/>
    </row>
    <row r="1595" spans="1:7" x14ac:dyDescent="0.2">
      <c r="A1595" s="8"/>
      <c r="B1595" s="9"/>
      <c r="C1595" s="20"/>
      <c r="D1595" s="20"/>
      <c r="F1595" s="9"/>
      <c r="G1595" s="9"/>
    </row>
    <row r="1596" spans="1:7" x14ac:dyDescent="0.2">
      <c r="A1596" s="8"/>
      <c r="B1596" s="9"/>
      <c r="C1596" s="20"/>
      <c r="D1596" s="20"/>
      <c r="F1596" s="9"/>
      <c r="G1596" s="9"/>
    </row>
    <row r="1597" spans="1:7" x14ac:dyDescent="0.2">
      <c r="A1597" s="8"/>
      <c r="B1597" s="9"/>
      <c r="C1597" s="20"/>
      <c r="D1597" s="20"/>
      <c r="F1597" s="9"/>
      <c r="G1597" s="9"/>
    </row>
    <row r="1598" spans="1:7" x14ac:dyDescent="0.2">
      <c r="A1598" s="8"/>
      <c r="B1598" s="9"/>
      <c r="C1598" s="20"/>
      <c r="D1598" s="20"/>
      <c r="F1598" s="9"/>
      <c r="G1598" s="9"/>
    </row>
    <row r="1599" spans="1:7" x14ac:dyDescent="0.2">
      <c r="A1599" s="8"/>
      <c r="B1599" s="9"/>
      <c r="C1599" s="20"/>
      <c r="D1599" s="20"/>
      <c r="F1599" s="9"/>
      <c r="G1599" s="9"/>
    </row>
    <row r="1600" spans="1:7" x14ac:dyDescent="0.2">
      <c r="A1600" s="8"/>
      <c r="B1600" s="9"/>
      <c r="C1600" s="20"/>
      <c r="D1600" s="20"/>
      <c r="F1600" s="9"/>
      <c r="G1600" s="9"/>
    </row>
    <row r="1601" spans="1:7" x14ac:dyDescent="0.2">
      <c r="A1601" s="8"/>
      <c r="B1601" s="9"/>
      <c r="C1601" s="20"/>
      <c r="D1601" s="20"/>
      <c r="F1601" s="9"/>
      <c r="G1601" s="9"/>
    </row>
    <row r="1602" spans="1:7" x14ac:dyDescent="0.2">
      <c r="A1602" s="8"/>
      <c r="B1602" s="9"/>
      <c r="C1602" s="20"/>
      <c r="D1602" s="20"/>
      <c r="F1602" s="9"/>
      <c r="G1602" s="9"/>
    </row>
    <row r="1603" spans="1:7" x14ac:dyDescent="0.2">
      <c r="A1603" s="8"/>
      <c r="B1603" s="9"/>
      <c r="C1603" s="20"/>
      <c r="D1603" s="20"/>
      <c r="F1603" s="9"/>
      <c r="G1603" s="9"/>
    </row>
    <row r="1604" spans="1:7" x14ac:dyDescent="0.2">
      <c r="A1604" s="8"/>
      <c r="B1604" s="9"/>
      <c r="C1604" s="20"/>
      <c r="D1604" s="20"/>
      <c r="F1604" s="9"/>
      <c r="G1604" s="9"/>
    </row>
    <row r="1605" spans="1:7" x14ac:dyDescent="0.2">
      <c r="A1605" s="8"/>
      <c r="B1605" s="9"/>
      <c r="C1605" s="20"/>
      <c r="D1605" s="20"/>
      <c r="F1605" s="9"/>
      <c r="G1605" s="9"/>
    </row>
    <row r="1606" spans="1:7" x14ac:dyDescent="0.2">
      <c r="A1606" s="8"/>
      <c r="B1606" s="9"/>
      <c r="C1606" s="20"/>
      <c r="D1606" s="20"/>
      <c r="F1606" s="9"/>
      <c r="G1606" s="9"/>
    </row>
    <row r="1607" spans="1:7" x14ac:dyDescent="0.2">
      <c r="A1607" s="8"/>
      <c r="B1607" s="9"/>
      <c r="C1607" s="20"/>
      <c r="D1607" s="20"/>
      <c r="F1607" s="9"/>
      <c r="G1607" s="9"/>
    </row>
    <row r="1608" spans="1:7" x14ac:dyDescent="0.2">
      <c r="A1608" s="8"/>
      <c r="B1608" s="9"/>
      <c r="C1608" s="20"/>
      <c r="D1608" s="20"/>
      <c r="F1608" s="9"/>
      <c r="G1608" s="9"/>
    </row>
    <row r="1609" spans="1:7" x14ac:dyDescent="0.2">
      <c r="A1609" s="8"/>
      <c r="B1609" s="9"/>
      <c r="C1609" s="20"/>
      <c r="D1609" s="20"/>
      <c r="F1609" s="9"/>
      <c r="G1609" s="9"/>
    </row>
    <row r="1610" spans="1:7" x14ac:dyDescent="0.2">
      <c r="A1610" s="8"/>
      <c r="B1610" s="9"/>
      <c r="C1610" s="20"/>
      <c r="D1610" s="20"/>
      <c r="F1610" s="9"/>
      <c r="G1610" s="9"/>
    </row>
    <row r="1611" spans="1:7" x14ac:dyDescent="0.2">
      <c r="A1611" s="8"/>
      <c r="B1611" s="9"/>
      <c r="C1611" s="20"/>
      <c r="D1611" s="20"/>
      <c r="F1611" s="9"/>
      <c r="G1611" s="9"/>
    </row>
    <row r="1612" spans="1:7" x14ac:dyDescent="0.2">
      <c r="A1612" s="8"/>
      <c r="B1612" s="9"/>
      <c r="C1612" s="20"/>
      <c r="D1612" s="20"/>
      <c r="F1612" s="9"/>
      <c r="G1612" s="9"/>
    </row>
    <row r="1613" spans="1:7" x14ac:dyDescent="0.2">
      <c r="A1613" s="8"/>
      <c r="B1613" s="9"/>
      <c r="C1613" s="20"/>
      <c r="D1613" s="20"/>
      <c r="F1613" s="9"/>
      <c r="G1613" s="9"/>
    </row>
    <row r="1614" spans="1:7" x14ac:dyDescent="0.2">
      <c r="A1614" s="8"/>
      <c r="B1614" s="9"/>
      <c r="C1614" s="20"/>
      <c r="D1614" s="20"/>
      <c r="F1614" s="9"/>
      <c r="G1614" s="9"/>
    </row>
    <row r="1615" spans="1:7" x14ac:dyDescent="0.2">
      <c r="A1615" s="8"/>
      <c r="B1615" s="9"/>
      <c r="C1615" s="20"/>
      <c r="D1615" s="20"/>
      <c r="F1615" s="9"/>
      <c r="G1615" s="9"/>
    </row>
    <row r="1616" spans="1:7" x14ac:dyDescent="0.2">
      <c r="A1616" s="8"/>
      <c r="B1616" s="9"/>
      <c r="C1616" s="20"/>
      <c r="D1616" s="20"/>
      <c r="F1616" s="9"/>
      <c r="G1616" s="9"/>
    </row>
    <row r="1617" spans="1:7" x14ac:dyDescent="0.2">
      <c r="A1617" s="8"/>
      <c r="B1617" s="9"/>
      <c r="C1617" s="20"/>
      <c r="D1617" s="20"/>
      <c r="F1617" s="9"/>
      <c r="G1617" s="9"/>
    </row>
    <row r="1618" spans="1:7" x14ac:dyDescent="0.2">
      <c r="A1618" s="8"/>
      <c r="B1618" s="9"/>
      <c r="C1618" s="20"/>
      <c r="D1618" s="20"/>
      <c r="F1618" s="9"/>
      <c r="G1618" s="9"/>
    </row>
    <row r="1619" spans="1:7" x14ac:dyDescent="0.2">
      <c r="A1619" s="8"/>
      <c r="B1619" s="9"/>
      <c r="C1619" s="20"/>
      <c r="D1619" s="20"/>
      <c r="F1619" s="9"/>
      <c r="G1619" s="9"/>
    </row>
    <row r="1620" spans="1:7" x14ac:dyDescent="0.2">
      <c r="A1620" s="8"/>
      <c r="B1620" s="9"/>
      <c r="C1620" s="20"/>
      <c r="D1620" s="20"/>
      <c r="F1620" s="9"/>
      <c r="G1620" s="9"/>
    </row>
    <row r="1621" spans="1:7" x14ac:dyDescent="0.2">
      <c r="A1621" s="8"/>
      <c r="B1621" s="9"/>
      <c r="C1621" s="20"/>
      <c r="D1621" s="20"/>
      <c r="F1621" s="9"/>
      <c r="G1621" s="9"/>
    </row>
    <row r="1622" spans="1:7" x14ac:dyDescent="0.2">
      <c r="A1622" s="8"/>
      <c r="B1622" s="9"/>
      <c r="C1622" s="20"/>
      <c r="D1622" s="20"/>
      <c r="F1622" s="9"/>
      <c r="G1622" s="9"/>
    </row>
    <row r="1623" spans="1:7" x14ac:dyDescent="0.2">
      <c r="A1623" s="8"/>
      <c r="B1623" s="9"/>
      <c r="C1623" s="20"/>
      <c r="D1623" s="20"/>
      <c r="F1623" s="9"/>
      <c r="G1623" s="9"/>
    </row>
    <row r="1624" spans="1:7" x14ac:dyDescent="0.2">
      <c r="A1624" s="8"/>
      <c r="B1624" s="9"/>
      <c r="C1624" s="20"/>
      <c r="D1624" s="20"/>
      <c r="F1624" s="9"/>
      <c r="G1624" s="9"/>
    </row>
    <row r="1625" spans="1:7" x14ac:dyDescent="0.2">
      <c r="A1625" s="8"/>
      <c r="B1625" s="9"/>
      <c r="C1625" s="20"/>
      <c r="D1625" s="20"/>
      <c r="F1625" s="9"/>
      <c r="G1625" s="9"/>
    </row>
    <row r="1626" spans="1:7" x14ac:dyDescent="0.2">
      <c r="A1626" s="8"/>
      <c r="B1626" s="9"/>
      <c r="C1626" s="20"/>
      <c r="D1626" s="20"/>
      <c r="F1626" s="9"/>
      <c r="G1626" s="9"/>
    </row>
    <row r="1627" spans="1:7" x14ac:dyDescent="0.2">
      <c r="A1627" s="8"/>
      <c r="B1627" s="9"/>
      <c r="C1627" s="20"/>
      <c r="D1627" s="20"/>
      <c r="F1627" s="9"/>
      <c r="G1627" s="9"/>
    </row>
    <row r="1628" spans="1:7" x14ac:dyDescent="0.2">
      <c r="A1628" s="8"/>
      <c r="B1628" s="9"/>
      <c r="C1628" s="20"/>
      <c r="D1628" s="20"/>
      <c r="F1628" s="9"/>
      <c r="G1628" s="9"/>
    </row>
    <row r="1629" spans="1:7" x14ac:dyDescent="0.2">
      <c r="A1629" s="8"/>
      <c r="B1629" s="9"/>
      <c r="C1629" s="20"/>
      <c r="D1629" s="20"/>
      <c r="F1629" s="9"/>
      <c r="G1629" s="9"/>
    </row>
    <row r="1630" spans="1:7" x14ac:dyDescent="0.2">
      <c r="A1630" s="8"/>
      <c r="B1630" s="9"/>
      <c r="C1630" s="20"/>
      <c r="D1630" s="20"/>
      <c r="F1630" s="9"/>
      <c r="G1630" s="9"/>
    </row>
    <row r="1631" spans="1:7" x14ac:dyDescent="0.2">
      <c r="A1631" s="8"/>
      <c r="B1631" s="9"/>
      <c r="C1631" s="20"/>
      <c r="D1631" s="20"/>
      <c r="F1631" s="9"/>
      <c r="G1631" s="9"/>
    </row>
    <row r="1632" spans="1:7" x14ac:dyDescent="0.2">
      <c r="A1632" s="8"/>
      <c r="B1632" s="9"/>
      <c r="C1632" s="20"/>
      <c r="D1632" s="20"/>
      <c r="F1632" s="9"/>
      <c r="G1632" s="9"/>
    </row>
    <row r="1633" spans="1:7" x14ac:dyDescent="0.2">
      <c r="A1633" s="8"/>
      <c r="B1633" s="9"/>
      <c r="C1633" s="20"/>
      <c r="D1633" s="20"/>
      <c r="F1633" s="9"/>
      <c r="G1633" s="9"/>
    </row>
    <row r="1634" spans="1:7" x14ac:dyDescent="0.2">
      <c r="A1634" s="8"/>
      <c r="B1634" s="9"/>
      <c r="C1634" s="20"/>
      <c r="D1634" s="20"/>
      <c r="F1634" s="9"/>
      <c r="G1634" s="9"/>
    </row>
    <row r="1635" spans="1:7" x14ac:dyDescent="0.2">
      <c r="A1635" s="8"/>
      <c r="B1635" s="9"/>
      <c r="C1635" s="20"/>
      <c r="D1635" s="20"/>
      <c r="F1635" s="9"/>
      <c r="G1635" s="9"/>
    </row>
    <row r="1636" spans="1:7" x14ac:dyDescent="0.2">
      <c r="A1636" s="8"/>
      <c r="B1636" s="9"/>
      <c r="C1636" s="20"/>
      <c r="D1636" s="20"/>
      <c r="F1636" s="9"/>
      <c r="G1636" s="9"/>
    </row>
    <row r="1637" spans="1:7" x14ac:dyDescent="0.2">
      <c r="A1637" s="8"/>
      <c r="B1637" s="9"/>
      <c r="C1637" s="20"/>
      <c r="D1637" s="20"/>
      <c r="F1637" s="9"/>
      <c r="G1637" s="9"/>
    </row>
    <row r="1638" spans="1:7" x14ac:dyDescent="0.2">
      <c r="A1638" s="8"/>
      <c r="B1638" s="9"/>
      <c r="C1638" s="20"/>
      <c r="D1638" s="20"/>
      <c r="F1638" s="9"/>
      <c r="G1638" s="9"/>
    </row>
    <row r="1639" spans="1:7" x14ac:dyDescent="0.2">
      <c r="A1639" s="8"/>
      <c r="B1639" s="9"/>
      <c r="C1639" s="20"/>
      <c r="D1639" s="20"/>
      <c r="F1639" s="9"/>
      <c r="G1639" s="9"/>
    </row>
    <row r="1640" spans="1:7" x14ac:dyDescent="0.2">
      <c r="A1640" s="8"/>
      <c r="B1640" s="9"/>
      <c r="C1640" s="20"/>
      <c r="D1640" s="20"/>
      <c r="F1640" s="9"/>
      <c r="G1640" s="9"/>
    </row>
    <row r="1641" spans="1:7" x14ac:dyDescent="0.2">
      <c r="A1641" s="8"/>
      <c r="B1641" s="9"/>
      <c r="C1641" s="20"/>
      <c r="D1641" s="20"/>
      <c r="F1641" s="9"/>
      <c r="G1641" s="9"/>
    </row>
    <row r="1642" spans="1:7" x14ac:dyDescent="0.2">
      <c r="A1642" s="8"/>
      <c r="B1642" s="9"/>
      <c r="C1642" s="20"/>
      <c r="D1642" s="20"/>
      <c r="F1642" s="9"/>
      <c r="G1642" s="9"/>
    </row>
    <row r="1643" spans="1:7" x14ac:dyDescent="0.2">
      <c r="A1643" s="8"/>
      <c r="B1643" s="9"/>
      <c r="C1643" s="20"/>
      <c r="D1643" s="20"/>
      <c r="F1643" s="9"/>
      <c r="G1643" s="9"/>
    </row>
    <row r="1644" spans="1:7" x14ac:dyDescent="0.2">
      <c r="A1644" s="8"/>
      <c r="B1644" s="9"/>
      <c r="C1644" s="20"/>
      <c r="D1644" s="20"/>
      <c r="F1644" s="9"/>
      <c r="G1644" s="9"/>
    </row>
    <row r="1645" spans="1:7" x14ac:dyDescent="0.2">
      <c r="A1645" s="8"/>
      <c r="B1645" s="9"/>
      <c r="C1645" s="20"/>
      <c r="D1645" s="20"/>
      <c r="F1645" s="9"/>
      <c r="G1645" s="9"/>
    </row>
    <row r="1646" spans="1:7" x14ac:dyDescent="0.2">
      <c r="A1646" s="8"/>
      <c r="B1646" s="9"/>
      <c r="C1646" s="20"/>
      <c r="D1646" s="20"/>
      <c r="F1646" s="9"/>
      <c r="G1646" s="9"/>
    </row>
    <row r="1647" spans="1:7" x14ac:dyDescent="0.2">
      <c r="A1647" s="8"/>
      <c r="B1647" s="9"/>
      <c r="C1647" s="20"/>
      <c r="D1647" s="20"/>
      <c r="F1647" s="9"/>
      <c r="G1647" s="9"/>
    </row>
    <row r="1648" spans="1:7" x14ac:dyDescent="0.2">
      <c r="A1648" s="8"/>
      <c r="B1648" s="9"/>
      <c r="C1648" s="20"/>
      <c r="D1648" s="20"/>
      <c r="F1648" s="9"/>
      <c r="G1648" s="9"/>
    </row>
    <row r="1649" spans="1:7" x14ac:dyDescent="0.2">
      <c r="A1649" s="8"/>
      <c r="B1649" s="9"/>
      <c r="C1649" s="20"/>
      <c r="D1649" s="20"/>
      <c r="F1649" s="9"/>
      <c r="G1649" s="9"/>
    </row>
    <row r="1650" spans="1:7" x14ac:dyDescent="0.2">
      <c r="A1650" s="8"/>
      <c r="B1650" s="9"/>
      <c r="C1650" s="20"/>
      <c r="D1650" s="20"/>
      <c r="F1650" s="9"/>
      <c r="G1650" s="9"/>
    </row>
    <row r="1651" spans="1:7" x14ac:dyDescent="0.2">
      <c r="A1651" s="8"/>
      <c r="B1651" s="9"/>
      <c r="C1651" s="20"/>
      <c r="D1651" s="20"/>
      <c r="F1651" s="9"/>
      <c r="G1651" s="9"/>
    </row>
    <row r="1652" spans="1:7" x14ac:dyDescent="0.2">
      <c r="A1652" s="8"/>
      <c r="B1652" s="9"/>
      <c r="C1652" s="20"/>
      <c r="D1652" s="20"/>
      <c r="F1652" s="9"/>
      <c r="G1652" s="9"/>
    </row>
    <row r="1653" spans="1:7" x14ac:dyDescent="0.2">
      <c r="A1653" s="8"/>
      <c r="B1653" s="9"/>
      <c r="C1653" s="20"/>
      <c r="D1653" s="20"/>
      <c r="F1653" s="9"/>
      <c r="G1653" s="9"/>
    </row>
    <row r="1654" spans="1:7" x14ac:dyDescent="0.2">
      <c r="A1654" s="8"/>
      <c r="B1654" s="9"/>
      <c r="C1654" s="20"/>
      <c r="D1654" s="20"/>
      <c r="F1654" s="9"/>
      <c r="G1654" s="9"/>
    </row>
    <row r="1655" spans="1:7" x14ac:dyDescent="0.2">
      <c r="A1655" s="8"/>
      <c r="B1655" s="9"/>
      <c r="C1655" s="20"/>
      <c r="D1655" s="20"/>
      <c r="F1655" s="9"/>
      <c r="G1655" s="9"/>
    </row>
    <row r="1656" spans="1:7" x14ac:dyDescent="0.2">
      <c r="A1656" s="8"/>
      <c r="B1656" s="9"/>
      <c r="C1656" s="20"/>
      <c r="D1656" s="20"/>
      <c r="F1656" s="9"/>
      <c r="G1656" s="9"/>
    </row>
    <row r="1657" spans="1:7" x14ac:dyDescent="0.2">
      <c r="A1657" s="8"/>
      <c r="B1657" s="9"/>
      <c r="C1657" s="20"/>
      <c r="D1657" s="20"/>
      <c r="F1657" s="9"/>
      <c r="G1657" s="9"/>
    </row>
    <row r="1658" spans="1:7" x14ac:dyDescent="0.2">
      <c r="A1658" s="8"/>
      <c r="B1658" s="9"/>
      <c r="C1658" s="20"/>
      <c r="D1658" s="20"/>
      <c r="F1658" s="9"/>
      <c r="G1658" s="9"/>
    </row>
    <row r="1659" spans="1:7" x14ac:dyDescent="0.2">
      <c r="A1659" s="8"/>
      <c r="B1659" s="9"/>
      <c r="C1659" s="20"/>
      <c r="D1659" s="20"/>
      <c r="F1659" s="9"/>
      <c r="G1659" s="9"/>
    </row>
    <row r="1660" spans="1:7" x14ac:dyDescent="0.2">
      <c r="A1660" s="8"/>
      <c r="B1660" s="9"/>
      <c r="C1660" s="20"/>
      <c r="D1660" s="20"/>
      <c r="F1660" s="9"/>
      <c r="G1660" s="9"/>
    </row>
    <row r="1661" spans="1:7" x14ac:dyDescent="0.2">
      <c r="A1661" s="8"/>
      <c r="B1661" s="9"/>
      <c r="C1661" s="20"/>
      <c r="D1661" s="20"/>
      <c r="F1661" s="9"/>
      <c r="G1661" s="9"/>
    </row>
    <row r="1662" spans="1:7" x14ac:dyDescent="0.2">
      <c r="A1662" s="8"/>
      <c r="B1662" s="9"/>
      <c r="C1662" s="20"/>
      <c r="D1662" s="20"/>
      <c r="F1662" s="9"/>
      <c r="G1662" s="9"/>
    </row>
    <row r="1663" spans="1:7" x14ac:dyDescent="0.2">
      <c r="A1663" s="8"/>
      <c r="B1663" s="9"/>
      <c r="C1663" s="20"/>
      <c r="D1663" s="20"/>
      <c r="F1663" s="9"/>
      <c r="G1663" s="9"/>
    </row>
    <row r="1664" spans="1:7" x14ac:dyDescent="0.2">
      <c r="A1664" s="8"/>
      <c r="B1664" s="9"/>
      <c r="C1664" s="20"/>
      <c r="D1664" s="20"/>
      <c r="F1664" s="9"/>
      <c r="G1664" s="9"/>
    </row>
    <row r="1665" spans="1:7" x14ac:dyDescent="0.2">
      <c r="A1665" s="8"/>
      <c r="B1665" s="9"/>
      <c r="C1665" s="20"/>
      <c r="D1665" s="20"/>
      <c r="F1665" s="9"/>
      <c r="G1665" s="9"/>
    </row>
    <row r="1666" spans="1:7" x14ac:dyDescent="0.2">
      <c r="A1666" s="8"/>
      <c r="B1666" s="9"/>
      <c r="C1666" s="20"/>
      <c r="D1666" s="20"/>
      <c r="F1666" s="9"/>
      <c r="G1666" s="9"/>
    </row>
    <row r="1667" spans="1:7" x14ac:dyDescent="0.2">
      <c r="A1667" s="8"/>
      <c r="B1667" s="9"/>
      <c r="C1667" s="20"/>
      <c r="D1667" s="20"/>
      <c r="F1667" s="9"/>
      <c r="G1667" s="9"/>
    </row>
    <row r="1668" spans="1:7" x14ac:dyDescent="0.2">
      <c r="A1668" s="8"/>
      <c r="B1668" s="9"/>
      <c r="C1668" s="20"/>
      <c r="D1668" s="20"/>
      <c r="F1668" s="9"/>
      <c r="G1668" s="9"/>
    </row>
    <row r="1669" spans="1:7" x14ac:dyDescent="0.2">
      <c r="A1669" s="8"/>
      <c r="B1669" s="9"/>
      <c r="C1669" s="20"/>
      <c r="D1669" s="20"/>
      <c r="F1669" s="9"/>
      <c r="G1669" s="9"/>
    </row>
    <row r="1670" spans="1:7" x14ac:dyDescent="0.2">
      <c r="A1670" s="8"/>
      <c r="B1670" s="9"/>
      <c r="C1670" s="20"/>
      <c r="D1670" s="20"/>
      <c r="F1670" s="9"/>
      <c r="G1670" s="9"/>
    </row>
    <row r="1671" spans="1:7" x14ac:dyDescent="0.2">
      <c r="A1671" s="8"/>
      <c r="B1671" s="9"/>
      <c r="C1671" s="20"/>
      <c r="D1671" s="20"/>
      <c r="F1671" s="9"/>
      <c r="G1671" s="9"/>
    </row>
    <row r="1672" spans="1:7" x14ac:dyDescent="0.2">
      <c r="A1672" s="8"/>
      <c r="B1672" s="9"/>
      <c r="C1672" s="20"/>
      <c r="D1672" s="20"/>
      <c r="F1672" s="9"/>
      <c r="G1672" s="9"/>
    </row>
    <row r="1673" spans="1:7" x14ac:dyDescent="0.2">
      <c r="A1673" s="8"/>
      <c r="B1673" s="9"/>
      <c r="C1673" s="20"/>
      <c r="D1673" s="20"/>
      <c r="F1673" s="9"/>
      <c r="G1673" s="9"/>
    </row>
    <row r="1674" spans="1:7" x14ac:dyDescent="0.2">
      <c r="A1674" s="8"/>
      <c r="B1674" s="9"/>
      <c r="C1674" s="20"/>
      <c r="D1674" s="20"/>
      <c r="F1674" s="9"/>
      <c r="G1674" s="9"/>
    </row>
    <row r="1675" spans="1:7" x14ac:dyDescent="0.2">
      <c r="A1675" s="8"/>
      <c r="B1675" s="9"/>
      <c r="C1675" s="20"/>
      <c r="D1675" s="20"/>
      <c r="F1675" s="9"/>
      <c r="G1675" s="9"/>
    </row>
    <row r="1676" spans="1:7" x14ac:dyDescent="0.2">
      <c r="A1676" s="8"/>
      <c r="B1676" s="9"/>
      <c r="C1676" s="20"/>
      <c r="D1676" s="20"/>
      <c r="F1676" s="9"/>
      <c r="G1676" s="9"/>
    </row>
    <row r="1677" spans="1:7" x14ac:dyDescent="0.2">
      <c r="A1677" s="8"/>
      <c r="B1677" s="9"/>
      <c r="C1677" s="20"/>
      <c r="D1677" s="20"/>
      <c r="F1677" s="9"/>
      <c r="G1677" s="9"/>
    </row>
    <row r="1678" spans="1:7" x14ac:dyDescent="0.2">
      <c r="A1678" s="8"/>
      <c r="B1678" s="9"/>
      <c r="C1678" s="20"/>
      <c r="D1678" s="20"/>
      <c r="F1678" s="9"/>
      <c r="G1678" s="9"/>
    </row>
    <row r="1679" spans="1:7" x14ac:dyDescent="0.2">
      <c r="A1679" s="8"/>
      <c r="B1679" s="9"/>
      <c r="C1679" s="20"/>
      <c r="D1679" s="20"/>
      <c r="F1679" s="9"/>
      <c r="G1679" s="9"/>
    </row>
    <row r="1680" spans="1:7" x14ac:dyDescent="0.2">
      <c r="A1680" s="8"/>
      <c r="B1680" s="9"/>
      <c r="C1680" s="20"/>
      <c r="D1680" s="20"/>
      <c r="F1680" s="9"/>
      <c r="G1680" s="9"/>
    </row>
    <row r="1681" spans="1:7" x14ac:dyDescent="0.2">
      <c r="A1681" s="8"/>
      <c r="B1681" s="9"/>
      <c r="C1681" s="20"/>
      <c r="D1681" s="20"/>
      <c r="F1681" s="9"/>
      <c r="G1681" s="9"/>
    </row>
    <row r="1682" spans="1:7" x14ac:dyDescent="0.2">
      <c r="A1682" s="8"/>
      <c r="B1682" s="9"/>
      <c r="C1682" s="20"/>
      <c r="D1682" s="20"/>
      <c r="F1682" s="9"/>
      <c r="G1682" s="9"/>
    </row>
    <row r="1683" spans="1:7" x14ac:dyDescent="0.2">
      <c r="A1683" s="8"/>
      <c r="B1683" s="9"/>
      <c r="C1683" s="20"/>
      <c r="D1683" s="20"/>
      <c r="F1683" s="9"/>
      <c r="G1683" s="9"/>
    </row>
    <row r="1684" spans="1:7" x14ac:dyDescent="0.2">
      <c r="A1684" s="8"/>
      <c r="B1684" s="9"/>
      <c r="C1684" s="20"/>
      <c r="D1684" s="20"/>
      <c r="F1684" s="9"/>
      <c r="G1684" s="9"/>
    </row>
    <row r="1685" spans="1:7" x14ac:dyDescent="0.2">
      <c r="A1685" s="8"/>
      <c r="B1685" s="9"/>
      <c r="C1685" s="20"/>
      <c r="D1685" s="20"/>
      <c r="F1685" s="9"/>
      <c r="G1685" s="9"/>
    </row>
    <row r="1686" spans="1:7" x14ac:dyDescent="0.2">
      <c r="A1686" s="8"/>
      <c r="B1686" s="9"/>
      <c r="C1686" s="20"/>
      <c r="D1686" s="20"/>
      <c r="F1686" s="9"/>
      <c r="G1686" s="9"/>
    </row>
    <row r="1687" spans="1:7" x14ac:dyDescent="0.2">
      <c r="A1687" s="8"/>
      <c r="B1687" s="9"/>
      <c r="C1687" s="20"/>
      <c r="D1687" s="20"/>
      <c r="F1687" s="9"/>
      <c r="G1687" s="9"/>
    </row>
    <row r="1688" spans="1:7" x14ac:dyDescent="0.2">
      <c r="A1688" s="8"/>
      <c r="B1688" s="9"/>
      <c r="C1688" s="20"/>
      <c r="D1688" s="20"/>
      <c r="F1688" s="9"/>
      <c r="G1688" s="9"/>
    </row>
    <row r="1689" spans="1:7" x14ac:dyDescent="0.2">
      <c r="A1689" s="8"/>
      <c r="B1689" s="9"/>
      <c r="C1689" s="20"/>
      <c r="D1689" s="20"/>
      <c r="F1689" s="9"/>
      <c r="G1689" s="9"/>
    </row>
    <row r="1690" spans="1:7" x14ac:dyDescent="0.2">
      <c r="A1690" s="8"/>
      <c r="B1690" s="9"/>
      <c r="C1690" s="20"/>
      <c r="D1690" s="20"/>
      <c r="F1690" s="9"/>
      <c r="G1690" s="9"/>
    </row>
    <row r="1691" spans="1:7" x14ac:dyDescent="0.2">
      <c r="A1691" s="8"/>
      <c r="B1691" s="9"/>
      <c r="C1691" s="20"/>
      <c r="D1691" s="20"/>
      <c r="F1691" s="9"/>
      <c r="G1691" s="9"/>
    </row>
    <row r="1692" spans="1:7" x14ac:dyDescent="0.2">
      <c r="A1692" s="8"/>
      <c r="B1692" s="9"/>
      <c r="C1692" s="20"/>
      <c r="D1692" s="20"/>
      <c r="F1692" s="9"/>
      <c r="G1692" s="9"/>
    </row>
    <row r="1693" spans="1:7" x14ac:dyDescent="0.2">
      <c r="A1693" s="8"/>
      <c r="B1693" s="9"/>
      <c r="C1693" s="20"/>
      <c r="D1693" s="20"/>
      <c r="F1693" s="9"/>
      <c r="G1693" s="9"/>
    </row>
    <row r="1694" spans="1:7" x14ac:dyDescent="0.2">
      <c r="A1694" s="8"/>
      <c r="B1694" s="9"/>
      <c r="C1694" s="20"/>
      <c r="D1694" s="20"/>
      <c r="F1694" s="9"/>
      <c r="G1694" s="9"/>
    </row>
    <row r="1695" spans="1:7" x14ac:dyDescent="0.2">
      <c r="A1695" s="8"/>
      <c r="B1695" s="9"/>
      <c r="C1695" s="20"/>
      <c r="D1695" s="20"/>
      <c r="F1695" s="9"/>
      <c r="G1695" s="9"/>
    </row>
    <row r="1696" spans="1:7" x14ac:dyDescent="0.2">
      <c r="A1696" s="8"/>
      <c r="B1696" s="9"/>
      <c r="C1696" s="20"/>
      <c r="D1696" s="20"/>
      <c r="F1696" s="9"/>
      <c r="G1696" s="9"/>
    </row>
    <row r="1697" spans="1:7" x14ac:dyDescent="0.2">
      <c r="A1697" s="8"/>
      <c r="B1697" s="9"/>
      <c r="C1697" s="20"/>
      <c r="D1697" s="20"/>
      <c r="F1697" s="9"/>
      <c r="G1697" s="9"/>
    </row>
    <row r="1698" spans="1:7" x14ac:dyDescent="0.2">
      <c r="A1698" s="8"/>
      <c r="B1698" s="9"/>
      <c r="C1698" s="20"/>
      <c r="D1698" s="20"/>
      <c r="F1698" s="9"/>
      <c r="G1698" s="9"/>
    </row>
    <row r="1699" spans="1:7" x14ac:dyDescent="0.2">
      <c r="A1699" s="8"/>
      <c r="B1699" s="9"/>
      <c r="C1699" s="20"/>
      <c r="D1699" s="20"/>
      <c r="F1699" s="9"/>
      <c r="G1699" s="9"/>
    </row>
    <row r="1700" spans="1:7" x14ac:dyDescent="0.2">
      <c r="A1700" s="8"/>
      <c r="B1700" s="9"/>
      <c r="C1700" s="20"/>
      <c r="D1700" s="20"/>
      <c r="F1700" s="9"/>
      <c r="G1700" s="9"/>
    </row>
    <row r="1701" spans="1:7" x14ac:dyDescent="0.2">
      <c r="A1701" s="8"/>
      <c r="B1701" s="9"/>
      <c r="C1701" s="20"/>
      <c r="D1701" s="20"/>
      <c r="F1701" s="9"/>
      <c r="G1701" s="9"/>
    </row>
    <row r="1702" spans="1:7" x14ac:dyDescent="0.2">
      <c r="A1702" s="8"/>
      <c r="B1702" s="9"/>
      <c r="C1702" s="20"/>
      <c r="D1702" s="20"/>
      <c r="F1702" s="9"/>
      <c r="G1702" s="9"/>
    </row>
    <row r="1703" spans="1:7" x14ac:dyDescent="0.2">
      <c r="A1703" s="8"/>
      <c r="B1703" s="9"/>
      <c r="C1703" s="20"/>
      <c r="D1703" s="20"/>
      <c r="F1703" s="9"/>
      <c r="G1703" s="9"/>
    </row>
    <row r="1704" spans="1:7" x14ac:dyDescent="0.2">
      <c r="A1704" s="8"/>
      <c r="B1704" s="9"/>
      <c r="C1704" s="20"/>
      <c r="D1704" s="20"/>
      <c r="F1704" s="9"/>
      <c r="G1704" s="9"/>
    </row>
    <row r="1705" spans="1:7" x14ac:dyDescent="0.2">
      <c r="A1705" s="8"/>
      <c r="B1705" s="9"/>
      <c r="C1705" s="20"/>
      <c r="D1705" s="20"/>
      <c r="F1705" s="9"/>
      <c r="G1705" s="9"/>
    </row>
    <row r="1706" spans="1:7" x14ac:dyDescent="0.2">
      <c r="A1706" s="8"/>
      <c r="B1706" s="9"/>
      <c r="C1706" s="20"/>
      <c r="D1706" s="20"/>
      <c r="F1706" s="9"/>
      <c r="G1706" s="9"/>
    </row>
    <row r="1707" spans="1:7" x14ac:dyDescent="0.2">
      <c r="A1707" s="8"/>
      <c r="B1707" s="9"/>
      <c r="C1707" s="20"/>
      <c r="D1707" s="20"/>
      <c r="F1707" s="9"/>
      <c r="G1707" s="9"/>
    </row>
    <row r="1708" spans="1:7" x14ac:dyDescent="0.2">
      <c r="A1708" s="8"/>
      <c r="B1708" s="9"/>
      <c r="C1708" s="20"/>
      <c r="D1708" s="20"/>
      <c r="F1708" s="9"/>
      <c r="G1708" s="9"/>
    </row>
    <row r="1709" spans="1:7" x14ac:dyDescent="0.2">
      <c r="A1709" s="8"/>
      <c r="B1709" s="9"/>
      <c r="C1709" s="20"/>
      <c r="D1709" s="20"/>
      <c r="F1709" s="9"/>
      <c r="G1709" s="9"/>
    </row>
    <row r="1710" spans="1:7" x14ac:dyDescent="0.2">
      <c r="A1710" s="8"/>
      <c r="B1710" s="9"/>
      <c r="C1710" s="20"/>
      <c r="D1710" s="20"/>
      <c r="F1710" s="9"/>
      <c r="G1710" s="9"/>
    </row>
    <row r="1711" spans="1:7" x14ac:dyDescent="0.2">
      <c r="A1711" s="8"/>
      <c r="B1711" s="9"/>
      <c r="C1711" s="20"/>
      <c r="D1711" s="20"/>
      <c r="F1711" s="9"/>
      <c r="G1711" s="9"/>
    </row>
    <row r="1712" spans="1:7" x14ac:dyDescent="0.2">
      <c r="A1712" s="8"/>
      <c r="B1712" s="9"/>
      <c r="C1712" s="20"/>
      <c r="D1712" s="20"/>
      <c r="F1712" s="9"/>
      <c r="G1712" s="9"/>
    </row>
    <row r="1713" spans="1:7" x14ac:dyDescent="0.2">
      <c r="A1713" s="8"/>
      <c r="B1713" s="9"/>
      <c r="C1713" s="20"/>
      <c r="D1713" s="20"/>
      <c r="F1713" s="9"/>
      <c r="G1713" s="9"/>
    </row>
    <row r="1714" spans="1:7" x14ac:dyDescent="0.2">
      <c r="A1714" s="8"/>
      <c r="B1714" s="9"/>
      <c r="C1714" s="20"/>
      <c r="D1714" s="20"/>
      <c r="F1714" s="9"/>
      <c r="G1714" s="9"/>
    </row>
    <row r="1715" spans="1:7" x14ac:dyDescent="0.2">
      <c r="A1715" s="8"/>
      <c r="B1715" s="9"/>
      <c r="C1715" s="20"/>
      <c r="D1715" s="20"/>
      <c r="F1715" s="9"/>
      <c r="G1715" s="9"/>
    </row>
    <row r="1716" spans="1:7" x14ac:dyDescent="0.2">
      <c r="A1716" s="8"/>
      <c r="B1716" s="9"/>
      <c r="C1716" s="20"/>
      <c r="D1716" s="20"/>
      <c r="F1716" s="9"/>
      <c r="G1716" s="9"/>
    </row>
    <row r="1717" spans="1:7" x14ac:dyDescent="0.2">
      <c r="A1717" s="8"/>
      <c r="B1717" s="9"/>
      <c r="C1717" s="20"/>
      <c r="D1717" s="20"/>
      <c r="F1717" s="9"/>
      <c r="G1717" s="9"/>
    </row>
    <row r="1718" spans="1:7" x14ac:dyDescent="0.2">
      <c r="A1718" s="8"/>
      <c r="B1718" s="9"/>
      <c r="C1718" s="20"/>
      <c r="D1718" s="20"/>
      <c r="F1718" s="9"/>
      <c r="G1718" s="9"/>
    </row>
    <row r="1719" spans="1:7" x14ac:dyDescent="0.2">
      <c r="A1719" s="8"/>
      <c r="B1719" s="9"/>
      <c r="C1719" s="20"/>
      <c r="D1719" s="20"/>
      <c r="F1719" s="9"/>
      <c r="G1719" s="9"/>
    </row>
    <row r="1720" spans="1:7" x14ac:dyDescent="0.2">
      <c r="A1720" s="8"/>
      <c r="B1720" s="9"/>
      <c r="C1720" s="20"/>
      <c r="D1720" s="20"/>
      <c r="F1720" s="9"/>
      <c r="G1720" s="9"/>
    </row>
    <row r="1721" spans="1:7" x14ac:dyDescent="0.2">
      <c r="A1721" s="8"/>
      <c r="B1721" s="9"/>
      <c r="C1721" s="20"/>
      <c r="D1721" s="20"/>
      <c r="F1721" s="9"/>
      <c r="G1721" s="9"/>
    </row>
    <row r="1722" spans="1:7" x14ac:dyDescent="0.2">
      <c r="A1722" s="8"/>
      <c r="B1722" s="9"/>
      <c r="C1722" s="20"/>
      <c r="D1722" s="20"/>
      <c r="F1722" s="9"/>
      <c r="G1722" s="9"/>
    </row>
    <row r="1723" spans="1:7" x14ac:dyDescent="0.2">
      <c r="A1723" s="8"/>
      <c r="B1723" s="9"/>
      <c r="C1723" s="20"/>
      <c r="D1723" s="20"/>
      <c r="F1723" s="9"/>
      <c r="G1723" s="9"/>
    </row>
    <row r="1724" spans="1:7" x14ac:dyDescent="0.2">
      <c r="A1724" s="8"/>
      <c r="B1724" s="9"/>
      <c r="C1724" s="20"/>
      <c r="D1724" s="20"/>
      <c r="F1724" s="9"/>
      <c r="G1724" s="9"/>
    </row>
    <row r="1725" spans="1:7" x14ac:dyDescent="0.2">
      <c r="A1725" s="8"/>
      <c r="B1725" s="9"/>
      <c r="C1725" s="20"/>
      <c r="D1725" s="20"/>
      <c r="F1725" s="9"/>
      <c r="G1725" s="9"/>
    </row>
    <row r="1726" spans="1:7" x14ac:dyDescent="0.2">
      <c r="A1726" s="8"/>
      <c r="B1726" s="9"/>
      <c r="C1726" s="20"/>
      <c r="D1726" s="20"/>
      <c r="F1726" s="9"/>
      <c r="G1726" s="9"/>
    </row>
    <row r="1727" spans="1:7" x14ac:dyDescent="0.2">
      <c r="A1727" s="8"/>
      <c r="B1727" s="9"/>
      <c r="C1727" s="20"/>
      <c r="D1727" s="20"/>
      <c r="F1727" s="9"/>
      <c r="G1727" s="9"/>
    </row>
    <row r="1728" spans="1:7" x14ac:dyDescent="0.2">
      <c r="A1728" s="8"/>
      <c r="B1728" s="9"/>
      <c r="C1728" s="20"/>
      <c r="D1728" s="20"/>
      <c r="F1728" s="9"/>
      <c r="G1728" s="9"/>
    </row>
    <row r="1729" spans="1:7" x14ac:dyDescent="0.2">
      <c r="A1729" s="8"/>
      <c r="B1729" s="9"/>
      <c r="C1729" s="20"/>
      <c r="D1729" s="20"/>
      <c r="F1729" s="9"/>
      <c r="G1729" s="9"/>
    </row>
    <row r="1730" spans="1:7" x14ac:dyDescent="0.2">
      <c r="A1730" s="8"/>
      <c r="B1730" s="9"/>
      <c r="C1730" s="20"/>
      <c r="D1730" s="20"/>
      <c r="F1730" s="9"/>
      <c r="G1730" s="9"/>
    </row>
    <row r="1731" spans="1:7" x14ac:dyDescent="0.2">
      <c r="A1731" s="8"/>
      <c r="B1731" s="9"/>
      <c r="C1731" s="20"/>
      <c r="D1731" s="20"/>
      <c r="F1731" s="9"/>
      <c r="G1731" s="9"/>
    </row>
    <row r="1732" spans="1:7" x14ac:dyDescent="0.2">
      <c r="A1732" s="8"/>
      <c r="B1732" s="9"/>
      <c r="C1732" s="20"/>
      <c r="D1732" s="20"/>
      <c r="F1732" s="9"/>
      <c r="G1732" s="9"/>
    </row>
    <row r="1733" spans="1:7" x14ac:dyDescent="0.2">
      <c r="A1733" s="8"/>
      <c r="B1733" s="9"/>
      <c r="C1733" s="20"/>
      <c r="D1733" s="20"/>
      <c r="F1733" s="9"/>
      <c r="G1733" s="9"/>
    </row>
    <row r="1734" spans="1:7" x14ac:dyDescent="0.2">
      <c r="A1734" s="8"/>
      <c r="B1734" s="9"/>
      <c r="C1734" s="20"/>
      <c r="D1734" s="20"/>
      <c r="F1734" s="9"/>
      <c r="G1734" s="9"/>
    </row>
    <row r="1735" spans="1:7" x14ac:dyDescent="0.2">
      <c r="A1735" s="8"/>
      <c r="B1735" s="9"/>
      <c r="C1735" s="20"/>
      <c r="D1735" s="20"/>
      <c r="F1735" s="9"/>
      <c r="G1735" s="9"/>
    </row>
    <row r="1736" spans="1:7" x14ac:dyDescent="0.2">
      <c r="A1736" s="8"/>
      <c r="B1736" s="9"/>
      <c r="C1736" s="20"/>
      <c r="D1736" s="20"/>
      <c r="F1736" s="9"/>
      <c r="G1736" s="9"/>
    </row>
    <row r="1737" spans="1:7" x14ac:dyDescent="0.2">
      <c r="A1737" s="8"/>
      <c r="B1737" s="9"/>
      <c r="C1737" s="20"/>
      <c r="D1737" s="20"/>
      <c r="F1737" s="9"/>
      <c r="G1737" s="9"/>
    </row>
    <row r="1738" spans="1:7" x14ac:dyDescent="0.2">
      <c r="A1738" s="8"/>
      <c r="B1738" s="9"/>
      <c r="C1738" s="20"/>
      <c r="D1738" s="20"/>
      <c r="F1738" s="9"/>
      <c r="G1738" s="9"/>
    </row>
    <row r="1739" spans="1:7" x14ac:dyDescent="0.2">
      <c r="A1739" s="8"/>
      <c r="B1739" s="9"/>
      <c r="C1739" s="20"/>
      <c r="D1739" s="20"/>
      <c r="F1739" s="9"/>
      <c r="G1739" s="9"/>
    </row>
    <row r="1740" spans="1:7" x14ac:dyDescent="0.2">
      <c r="A1740" s="8"/>
      <c r="B1740" s="9"/>
      <c r="C1740" s="20"/>
      <c r="D1740" s="20"/>
      <c r="F1740" s="9"/>
      <c r="G1740" s="9"/>
    </row>
    <row r="1741" spans="1:7" x14ac:dyDescent="0.2">
      <c r="A1741" s="8"/>
      <c r="B1741" s="9"/>
      <c r="C1741" s="20"/>
      <c r="D1741" s="20"/>
      <c r="F1741" s="9"/>
      <c r="G1741" s="9"/>
    </row>
    <row r="1742" spans="1:7" x14ac:dyDescent="0.2">
      <c r="A1742" s="8"/>
      <c r="B1742" s="9"/>
      <c r="C1742" s="20"/>
      <c r="D1742" s="20"/>
      <c r="F1742" s="9"/>
      <c r="G1742" s="9"/>
    </row>
    <row r="1743" spans="1:7" x14ac:dyDescent="0.2">
      <c r="A1743" s="8"/>
      <c r="B1743" s="9"/>
      <c r="C1743" s="20"/>
      <c r="D1743" s="20"/>
      <c r="F1743" s="9"/>
      <c r="G1743" s="9"/>
    </row>
    <row r="1744" spans="1:7" x14ac:dyDescent="0.2">
      <c r="A1744" s="8"/>
      <c r="B1744" s="9"/>
      <c r="C1744" s="20"/>
      <c r="D1744" s="20"/>
      <c r="F1744" s="9"/>
      <c r="G1744" s="9"/>
    </row>
    <row r="1745" spans="1:7" x14ac:dyDescent="0.2">
      <c r="A1745" s="8"/>
      <c r="B1745" s="9"/>
      <c r="C1745" s="20"/>
      <c r="D1745" s="20"/>
      <c r="F1745" s="9"/>
      <c r="G1745" s="9"/>
    </row>
    <row r="1746" spans="1:7" x14ac:dyDescent="0.2">
      <c r="A1746" s="8"/>
      <c r="B1746" s="9"/>
      <c r="C1746" s="20"/>
      <c r="D1746" s="20"/>
      <c r="F1746" s="9"/>
      <c r="G1746" s="9"/>
    </row>
    <row r="1747" spans="1:7" x14ac:dyDescent="0.2">
      <c r="A1747" s="8"/>
      <c r="B1747" s="9"/>
      <c r="C1747" s="20"/>
      <c r="D1747" s="20"/>
      <c r="F1747" s="9"/>
      <c r="G1747" s="9"/>
    </row>
    <row r="1748" spans="1:7" x14ac:dyDescent="0.2">
      <c r="A1748" s="8"/>
      <c r="B1748" s="9"/>
      <c r="C1748" s="20"/>
      <c r="D1748" s="20"/>
      <c r="F1748" s="9"/>
      <c r="G1748" s="9"/>
    </row>
    <row r="1749" spans="1:7" x14ac:dyDescent="0.2">
      <c r="A1749" s="8"/>
      <c r="B1749" s="9"/>
      <c r="C1749" s="20"/>
      <c r="D1749" s="20"/>
      <c r="F1749" s="9"/>
      <c r="G1749" s="9"/>
    </row>
    <row r="1750" spans="1:7" x14ac:dyDescent="0.2">
      <c r="A1750" s="8"/>
      <c r="B1750" s="9"/>
      <c r="C1750" s="20"/>
      <c r="D1750" s="20"/>
      <c r="F1750" s="9"/>
      <c r="G1750" s="9"/>
    </row>
    <row r="1751" spans="1:7" x14ac:dyDescent="0.2">
      <c r="A1751" s="8"/>
      <c r="B1751" s="9"/>
      <c r="C1751" s="20"/>
      <c r="D1751" s="20"/>
      <c r="F1751" s="9"/>
      <c r="G1751" s="9"/>
    </row>
    <row r="1752" spans="1:7" x14ac:dyDescent="0.2">
      <c r="A1752" s="8"/>
      <c r="B1752" s="9"/>
      <c r="C1752" s="20"/>
      <c r="D1752" s="20"/>
      <c r="F1752" s="9"/>
      <c r="G1752" s="9"/>
    </row>
    <row r="1753" spans="1:7" x14ac:dyDescent="0.2">
      <c r="A1753" s="8"/>
      <c r="B1753" s="9"/>
      <c r="C1753" s="20"/>
      <c r="D1753" s="20"/>
      <c r="F1753" s="9"/>
      <c r="G1753" s="9"/>
    </row>
    <row r="1754" spans="1:7" x14ac:dyDescent="0.2">
      <c r="A1754" s="8"/>
      <c r="B1754" s="9"/>
      <c r="C1754" s="20"/>
      <c r="D1754" s="20"/>
      <c r="F1754" s="9"/>
      <c r="G1754" s="9"/>
    </row>
    <row r="1755" spans="1:7" x14ac:dyDescent="0.2">
      <c r="A1755" s="8"/>
      <c r="B1755" s="9"/>
      <c r="C1755" s="20"/>
      <c r="D1755" s="20"/>
      <c r="F1755" s="9"/>
      <c r="G1755" s="9"/>
    </row>
    <row r="1756" spans="1:7" x14ac:dyDescent="0.2">
      <c r="A1756" s="8"/>
      <c r="B1756" s="9"/>
      <c r="C1756" s="20"/>
      <c r="D1756" s="20"/>
      <c r="F1756" s="9"/>
      <c r="G1756" s="9"/>
    </row>
    <row r="1757" spans="1:7" x14ac:dyDescent="0.2">
      <c r="A1757" s="8"/>
      <c r="B1757" s="9"/>
      <c r="C1757" s="20"/>
      <c r="D1757" s="20"/>
      <c r="F1757" s="9"/>
      <c r="G1757" s="9"/>
    </row>
    <row r="1758" spans="1:7" x14ac:dyDescent="0.2">
      <c r="A1758" s="8"/>
      <c r="B1758" s="9"/>
      <c r="C1758" s="20"/>
      <c r="D1758" s="20"/>
      <c r="F1758" s="9"/>
      <c r="G1758" s="9"/>
    </row>
    <row r="1759" spans="1:7" x14ac:dyDescent="0.2">
      <c r="A1759" s="8"/>
      <c r="B1759" s="9"/>
      <c r="C1759" s="20"/>
      <c r="D1759" s="20"/>
      <c r="F1759" s="9"/>
      <c r="G1759" s="9"/>
    </row>
    <row r="1760" spans="1:7" x14ac:dyDescent="0.2">
      <c r="A1760" s="8"/>
      <c r="B1760" s="9"/>
      <c r="C1760" s="20"/>
      <c r="D1760" s="20"/>
      <c r="F1760" s="9"/>
      <c r="G1760" s="9"/>
    </row>
    <row r="1761" spans="1:7" x14ac:dyDescent="0.2">
      <c r="A1761" s="8"/>
      <c r="B1761" s="9"/>
      <c r="C1761" s="20"/>
      <c r="D1761" s="20"/>
      <c r="F1761" s="9"/>
      <c r="G1761" s="9"/>
    </row>
    <row r="1762" spans="1:7" x14ac:dyDescent="0.2">
      <c r="A1762" s="8"/>
      <c r="B1762" s="9"/>
      <c r="C1762" s="20"/>
      <c r="D1762" s="20"/>
      <c r="F1762" s="9"/>
      <c r="G1762" s="9"/>
    </row>
    <row r="1763" spans="1:7" x14ac:dyDescent="0.2">
      <c r="A1763" s="8"/>
      <c r="B1763" s="9"/>
      <c r="C1763" s="20"/>
      <c r="D1763" s="20"/>
      <c r="F1763" s="9"/>
      <c r="G1763" s="9"/>
    </row>
    <row r="1764" spans="1:7" x14ac:dyDescent="0.2">
      <c r="A1764" s="8"/>
      <c r="B1764" s="9"/>
      <c r="C1764" s="20"/>
      <c r="D1764" s="20"/>
      <c r="F1764" s="9"/>
      <c r="G1764" s="9"/>
    </row>
    <row r="1765" spans="1:7" x14ac:dyDescent="0.2">
      <c r="A1765" s="8"/>
      <c r="B1765" s="9"/>
      <c r="C1765" s="20"/>
      <c r="D1765" s="20"/>
      <c r="F1765" s="9"/>
      <c r="G1765" s="9"/>
    </row>
    <row r="1766" spans="1:7" x14ac:dyDescent="0.2">
      <c r="A1766" s="8"/>
      <c r="B1766" s="9"/>
      <c r="C1766" s="20"/>
      <c r="D1766" s="20"/>
      <c r="F1766" s="9"/>
      <c r="G1766" s="9"/>
    </row>
    <row r="1767" spans="1:7" x14ac:dyDescent="0.2">
      <c r="A1767" s="8"/>
      <c r="B1767" s="9"/>
      <c r="C1767" s="20"/>
      <c r="D1767" s="20"/>
      <c r="F1767" s="9"/>
      <c r="G1767" s="9"/>
    </row>
    <row r="1768" spans="1:7" x14ac:dyDescent="0.2">
      <c r="A1768" s="8"/>
      <c r="B1768" s="9"/>
      <c r="C1768" s="20"/>
      <c r="D1768" s="20"/>
      <c r="F1768" s="9"/>
      <c r="G1768" s="9"/>
    </row>
    <row r="1769" spans="1:7" x14ac:dyDescent="0.2">
      <c r="A1769" s="8"/>
      <c r="B1769" s="9"/>
      <c r="C1769" s="20"/>
      <c r="D1769" s="20"/>
      <c r="F1769" s="9"/>
      <c r="G1769" s="9"/>
    </row>
    <row r="1770" spans="1:7" x14ac:dyDescent="0.2">
      <c r="A1770" s="8"/>
      <c r="B1770" s="9"/>
      <c r="C1770" s="20"/>
      <c r="D1770" s="20"/>
      <c r="F1770" s="9"/>
      <c r="G1770" s="9"/>
    </row>
    <row r="1771" spans="1:7" x14ac:dyDescent="0.2">
      <c r="A1771" s="8"/>
      <c r="B1771" s="9"/>
      <c r="C1771" s="20"/>
      <c r="D1771" s="20"/>
      <c r="F1771" s="9"/>
      <c r="G1771" s="9"/>
    </row>
    <row r="1772" spans="1:7" x14ac:dyDescent="0.2">
      <c r="A1772" s="8"/>
      <c r="B1772" s="9"/>
      <c r="C1772" s="20"/>
      <c r="D1772" s="20"/>
      <c r="F1772" s="9"/>
      <c r="G1772" s="9"/>
    </row>
    <row r="1773" spans="1:7" x14ac:dyDescent="0.2">
      <c r="A1773" s="8"/>
      <c r="B1773" s="9"/>
      <c r="C1773" s="20"/>
      <c r="D1773" s="20"/>
      <c r="F1773" s="9"/>
      <c r="G1773" s="9"/>
    </row>
    <row r="1774" spans="1:7" x14ac:dyDescent="0.2">
      <c r="A1774" s="8"/>
      <c r="B1774" s="9"/>
      <c r="C1774" s="20"/>
      <c r="D1774" s="20"/>
      <c r="F1774" s="9"/>
      <c r="G1774" s="9"/>
    </row>
    <row r="1775" spans="1:7" x14ac:dyDescent="0.2">
      <c r="A1775" s="8"/>
      <c r="B1775" s="9"/>
      <c r="C1775" s="20"/>
      <c r="D1775" s="20"/>
      <c r="F1775" s="9"/>
      <c r="G1775" s="9"/>
    </row>
    <row r="1776" spans="1:7" x14ac:dyDescent="0.2">
      <c r="A1776" s="8"/>
      <c r="B1776" s="9"/>
      <c r="C1776" s="20"/>
      <c r="D1776" s="20"/>
      <c r="F1776" s="9"/>
      <c r="G1776" s="9"/>
    </row>
    <row r="1777" spans="1:7" x14ac:dyDescent="0.2">
      <c r="A1777" s="8"/>
      <c r="B1777" s="9"/>
      <c r="C1777" s="20"/>
      <c r="D1777" s="20"/>
      <c r="F1777" s="9"/>
      <c r="G1777" s="9"/>
    </row>
    <row r="1778" spans="1:7" x14ac:dyDescent="0.2">
      <c r="A1778" s="8"/>
      <c r="B1778" s="9"/>
      <c r="C1778" s="20"/>
      <c r="D1778" s="20"/>
      <c r="F1778" s="9"/>
      <c r="G1778" s="9"/>
    </row>
    <row r="1779" spans="1:7" x14ac:dyDescent="0.2">
      <c r="A1779" s="8"/>
      <c r="B1779" s="9"/>
      <c r="C1779" s="20"/>
      <c r="D1779" s="20"/>
      <c r="F1779" s="9"/>
      <c r="G1779" s="9"/>
    </row>
    <row r="1780" spans="1:7" x14ac:dyDescent="0.2">
      <c r="A1780" s="8"/>
      <c r="B1780" s="9"/>
      <c r="C1780" s="20"/>
      <c r="D1780" s="20"/>
      <c r="F1780" s="9"/>
      <c r="G1780" s="9"/>
    </row>
    <row r="1781" spans="1:7" x14ac:dyDescent="0.2">
      <c r="A1781" s="8"/>
      <c r="B1781" s="9"/>
      <c r="C1781" s="20"/>
      <c r="D1781" s="20"/>
      <c r="F1781" s="9"/>
      <c r="G1781" s="9"/>
    </row>
    <row r="1782" spans="1:7" x14ac:dyDescent="0.2">
      <c r="A1782" s="8"/>
      <c r="B1782" s="9"/>
      <c r="C1782" s="20"/>
      <c r="D1782" s="20"/>
      <c r="F1782" s="9"/>
      <c r="G1782" s="9"/>
    </row>
    <row r="1783" spans="1:7" x14ac:dyDescent="0.2">
      <c r="A1783" s="8"/>
      <c r="B1783" s="9"/>
      <c r="C1783" s="20"/>
      <c r="D1783" s="20"/>
      <c r="F1783" s="9"/>
      <c r="G1783" s="9"/>
    </row>
    <row r="1784" spans="1:7" x14ac:dyDescent="0.2">
      <c r="A1784" s="8"/>
      <c r="B1784" s="9"/>
      <c r="C1784" s="20"/>
      <c r="D1784" s="20"/>
      <c r="F1784" s="9"/>
      <c r="G1784" s="9"/>
    </row>
    <row r="1785" spans="1:7" x14ac:dyDescent="0.2">
      <c r="A1785" s="8"/>
      <c r="B1785" s="9"/>
      <c r="C1785" s="20"/>
      <c r="D1785" s="20"/>
      <c r="F1785" s="9"/>
      <c r="G1785" s="9"/>
    </row>
    <row r="1786" spans="1:7" x14ac:dyDescent="0.2">
      <c r="A1786" s="8"/>
      <c r="B1786" s="9"/>
      <c r="C1786" s="20"/>
      <c r="D1786" s="20"/>
      <c r="F1786" s="9"/>
      <c r="G1786" s="9"/>
    </row>
    <row r="1787" spans="1:7" x14ac:dyDescent="0.2">
      <c r="A1787" s="8"/>
      <c r="B1787" s="9"/>
      <c r="C1787" s="20"/>
      <c r="D1787" s="20"/>
      <c r="F1787" s="9"/>
      <c r="G1787" s="9"/>
    </row>
    <row r="1788" spans="1:7" x14ac:dyDescent="0.2">
      <c r="A1788" s="8"/>
      <c r="B1788" s="9"/>
      <c r="C1788" s="20"/>
      <c r="D1788" s="20"/>
      <c r="F1788" s="9"/>
      <c r="G1788" s="9"/>
    </row>
    <row r="1789" spans="1:7" x14ac:dyDescent="0.2">
      <c r="A1789" s="8"/>
      <c r="B1789" s="9"/>
      <c r="C1789" s="20"/>
      <c r="D1789" s="20"/>
      <c r="F1789" s="9"/>
      <c r="G1789" s="9"/>
    </row>
    <row r="1790" spans="1:7" x14ac:dyDescent="0.2">
      <c r="A1790" s="8"/>
      <c r="B1790" s="9"/>
      <c r="C1790" s="20"/>
      <c r="D1790" s="20"/>
      <c r="F1790" s="9"/>
      <c r="G1790" s="9"/>
    </row>
    <row r="1791" spans="1:7" x14ac:dyDescent="0.2">
      <c r="A1791" s="8"/>
      <c r="B1791" s="9"/>
      <c r="C1791" s="20"/>
      <c r="D1791" s="20"/>
      <c r="F1791" s="9"/>
      <c r="G1791" s="9"/>
    </row>
    <row r="1792" spans="1:7" x14ac:dyDescent="0.2">
      <c r="A1792" s="8"/>
      <c r="B1792" s="9"/>
      <c r="C1792" s="20"/>
      <c r="D1792" s="20"/>
      <c r="F1792" s="9"/>
      <c r="G1792" s="9"/>
    </row>
    <row r="1793" spans="1:7" x14ac:dyDescent="0.2">
      <c r="A1793" s="8"/>
      <c r="B1793" s="9"/>
      <c r="C1793" s="20"/>
      <c r="D1793" s="20"/>
      <c r="F1793" s="9"/>
      <c r="G1793" s="9"/>
    </row>
    <row r="1794" spans="1:7" x14ac:dyDescent="0.2">
      <c r="A1794" s="8"/>
      <c r="B1794" s="9"/>
      <c r="C1794" s="20"/>
      <c r="D1794" s="20"/>
      <c r="F1794" s="9"/>
      <c r="G1794" s="9"/>
    </row>
    <row r="1795" spans="1:7" x14ac:dyDescent="0.2">
      <c r="A1795" s="8"/>
      <c r="B1795" s="9"/>
      <c r="C1795" s="20"/>
      <c r="D1795" s="20"/>
      <c r="F1795" s="9"/>
      <c r="G1795" s="9"/>
    </row>
    <row r="1796" spans="1:7" x14ac:dyDescent="0.2">
      <c r="A1796" s="8"/>
      <c r="B1796" s="9"/>
      <c r="C1796" s="20"/>
      <c r="D1796" s="20"/>
      <c r="F1796" s="9"/>
      <c r="G1796" s="9"/>
    </row>
    <row r="1797" spans="1:7" x14ac:dyDescent="0.2">
      <c r="A1797" s="8"/>
      <c r="B1797" s="9"/>
      <c r="C1797" s="20"/>
      <c r="D1797" s="20"/>
      <c r="F1797" s="9"/>
      <c r="G1797" s="9"/>
    </row>
    <row r="1798" spans="1:7" x14ac:dyDescent="0.2">
      <c r="A1798" s="8"/>
      <c r="B1798" s="9"/>
      <c r="C1798" s="20"/>
      <c r="D1798" s="20"/>
      <c r="F1798" s="9"/>
      <c r="G1798" s="9"/>
    </row>
    <row r="1799" spans="1:7" x14ac:dyDescent="0.2">
      <c r="A1799" s="8"/>
      <c r="B1799" s="9"/>
      <c r="C1799" s="20"/>
      <c r="D1799" s="20"/>
      <c r="F1799" s="9"/>
      <c r="G1799" s="9"/>
    </row>
    <row r="1800" spans="1:7" x14ac:dyDescent="0.2">
      <c r="A1800" s="8"/>
      <c r="B1800" s="9"/>
      <c r="C1800" s="20"/>
      <c r="D1800" s="20"/>
      <c r="F1800" s="9"/>
      <c r="G1800" s="9"/>
    </row>
    <row r="1801" spans="1:7" x14ac:dyDescent="0.2">
      <c r="A1801" s="8"/>
      <c r="B1801" s="9"/>
      <c r="C1801" s="20"/>
      <c r="D1801" s="20"/>
      <c r="F1801" s="9"/>
      <c r="G1801" s="9"/>
    </row>
    <row r="1802" spans="1:7" x14ac:dyDescent="0.2">
      <c r="A1802" s="8"/>
      <c r="B1802" s="9"/>
      <c r="C1802" s="20"/>
      <c r="D1802" s="20"/>
      <c r="F1802" s="9"/>
      <c r="G1802" s="9"/>
    </row>
    <row r="1803" spans="1:7" x14ac:dyDescent="0.2">
      <c r="A1803" s="8"/>
      <c r="B1803" s="9"/>
      <c r="C1803" s="20"/>
      <c r="D1803" s="20"/>
      <c r="F1803" s="9"/>
      <c r="G1803" s="9"/>
    </row>
    <row r="1804" spans="1:7" x14ac:dyDescent="0.2">
      <c r="A1804" s="8"/>
      <c r="B1804" s="9"/>
      <c r="C1804" s="20"/>
      <c r="D1804" s="20"/>
      <c r="F1804" s="9"/>
      <c r="G1804" s="9"/>
    </row>
    <row r="1805" spans="1:7" x14ac:dyDescent="0.2">
      <c r="A1805" s="8"/>
      <c r="B1805" s="9"/>
      <c r="C1805" s="20"/>
      <c r="D1805" s="20"/>
      <c r="F1805" s="9"/>
      <c r="G1805" s="9"/>
    </row>
    <row r="1806" spans="1:7" x14ac:dyDescent="0.2">
      <c r="A1806" s="8"/>
      <c r="B1806" s="9"/>
      <c r="C1806" s="20"/>
      <c r="D1806" s="20"/>
      <c r="F1806" s="9"/>
      <c r="G1806" s="9"/>
    </row>
    <row r="1807" spans="1:7" x14ac:dyDescent="0.2">
      <c r="A1807" s="8"/>
      <c r="B1807" s="9"/>
      <c r="C1807" s="20"/>
      <c r="D1807" s="20"/>
      <c r="F1807" s="9"/>
      <c r="G1807" s="9"/>
    </row>
    <row r="1808" spans="1:7" x14ac:dyDescent="0.2">
      <c r="A1808" s="8"/>
      <c r="B1808" s="9"/>
      <c r="C1808" s="20"/>
      <c r="D1808" s="20"/>
      <c r="F1808" s="9"/>
      <c r="G1808" s="9"/>
    </row>
    <row r="1809" spans="1:7" x14ac:dyDescent="0.2">
      <c r="A1809" s="8"/>
      <c r="B1809" s="9"/>
      <c r="C1809" s="20"/>
      <c r="D1809" s="20"/>
      <c r="F1809" s="9"/>
      <c r="G1809" s="9"/>
    </row>
    <row r="1810" spans="1:7" x14ac:dyDescent="0.2">
      <c r="A1810" s="8"/>
      <c r="B1810" s="9"/>
      <c r="C1810" s="20"/>
      <c r="D1810" s="20"/>
      <c r="F1810" s="9"/>
      <c r="G1810" s="9"/>
    </row>
    <row r="1811" spans="1:7" x14ac:dyDescent="0.2">
      <c r="A1811" s="8"/>
      <c r="B1811" s="9"/>
      <c r="C1811" s="20"/>
      <c r="D1811" s="20"/>
      <c r="F1811" s="9"/>
      <c r="G1811" s="9"/>
    </row>
    <row r="1812" spans="1:7" x14ac:dyDescent="0.2">
      <c r="A1812" s="8"/>
      <c r="B1812" s="9"/>
      <c r="C1812" s="20"/>
      <c r="D1812" s="20"/>
      <c r="F1812" s="9"/>
      <c r="G1812" s="9"/>
    </row>
    <row r="1813" spans="1:7" x14ac:dyDescent="0.2">
      <c r="A1813" s="8"/>
      <c r="B1813" s="9"/>
      <c r="C1813" s="20"/>
      <c r="D1813" s="20"/>
      <c r="F1813" s="9"/>
      <c r="G1813" s="9"/>
    </row>
    <row r="1814" spans="1:7" x14ac:dyDescent="0.2">
      <c r="A1814" s="8"/>
      <c r="B1814" s="9"/>
      <c r="C1814" s="20"/>
      <c r="D1814" s="20"/>
      <c r="F1814" s="9"/>
      <c r="G1814" s="9"/>
    </row>
    <row r="1815" spans="1:7" x14ac:dyDescent="0.2">
      <c r="A1815" s="8"/>
      <c r="B1815" s="9"/>
      <c r="C1815" s="20"/>
      <c r="D1815" s="20"/>
      <c r="F1815" s="9"/>
      <c r="G1815" s="9"/>
    </row>
    <row r="1816" spans="1:7" x14ac:dyDescent="0.2">
      <c r="A1816" s="8"/>
      <c r="B1816" s="9"/>
      <c r="C1816" s="20"/>
      <c r="D1816" s="20"/>
      <c r="F1816" s="9"/>
      <c r="G1816" s="9"/>
    </row>
    <row r="1817" spans="1:7" x14ac:dyDescent="0.2">
      <c r="A1817" s="8"/>
      <c r="B1817" s="9"/>
      <c r="C1817" s="20"/>
      <c r="D1817" s="20"/>
      <c r="F1817" s="9"/>
      <c r="G1817" s="9"/>
    </row>
    <row r="1818" spans="1:7" x14ac:dyDescent="0.2">
      <c r="A1818" s="8"/>
      <c r="B1818" s="9"/>
      <c r="C1818" s="20"/>
      <c r="D1818" s="20"/>
      <c r="F1818" s="9"/>
      <c r="G1818" s="9"/>
    </row>
    <row r="1819" spans="1:7" x14ac:dyDescent="0.2">
      <c r="A1819" s="8"/>
      <c r="B1819" s="9"/>
      <c r="C1819" s="20"/>
      <c r="D1819" s="20"/>
      <c r="F1819" s="9"/>
      <c r="G1819" s="9"/>
    </row>
    <row r="1820" spans="1:7" x14ac:dyDescent="0.2">
      <c r="A1820" s="8"/>
      <c r="B1820" s="9"/>
      <c r="C1820" s="20"/>
      <c r="D1820" s="20"/>
      <c r="F1820" s="9"/>
      <c r="G1820" s="9"/>
    </row>
    <row r="1821" spans="1:7" x14ac:dyDescent="0.2">
      <c r="A1821" s="8"/>
      <c r="B1821" s="9"/>
      <c r="C1821" s="20"/>
      <c r="D1821" s="20"/>
      <c r="F1821" s="9"/>
      <c r="G1821" s="9"/>
    </row>
    <row r="1822" spans="1:7" x14ac:dyDescent="0.2">
      <c r="A1822" s="8"/>
      <c r="B1822" s="9"/>
      <c r="C1822" s="20"/>
      <c r="D1822" s="20"/>
      <c r="F1822" s="9"/>
      <c r="G1822" s="9"/>
    </row>
    <row r="1823" spans="1:7" x14ac:dyDescent="0.2">
      <c r="A1823" s="8"/>
      <c r="B1823" s="9"/>
      <c r="C1823" s="20"/>
      <c r="D1823" s="20"/>
      <c r="F1823" s="9"/>
      <c r="G1823" s="9"/>
    </row>
    <row r="1824" spans="1:7" x14ac:dyDescent="0.2">
      <c r="A1824" s="8"/>
      <c r="B1824" s="9"/>
      <c r="C1824" s="20"/>
      <c r="D1824" s="20"/>
      <c r="F1824" s="9"/>
      <c r="G1824" s="9"/>
    </row>
    <row r="1825" spans="1:7" x14ac:dyDescent="0.2">
      <c r="A1825" s="8"/>
      <c r="B1825" s="9"/>
      <c r="C1825" s="20"/>
      <c r="D1825" s="20"/>
      <c r="F1825" s="9"/>
      <c r="G1825" s="9"/>
    </row>
    <row r="1826" spans="1:7" x14ac:dyDescent="0.2">
      <c r="A1826" s="8"/>
      <c r="B1826" s="9"/>
      <c r="C1826" s="20"/>
      <c r="D1826" s="20"/>
      <c r="F1826" s="9"/>
      <c r="G1826" s="9"/>
    </row>
    <row r="1827" spans="1:7" x14ac:dyDescent="0.2">
      <c r="A1827" s="8"/>
      <c r="B1827" s="9"/>
      <c r="C1827" s="20"/>
      <c r="D1827" s="20"/>
      <c r="F1827" s="9"/>
      <c r="G1827" s="9"/>
    </row>
    <row r="1828" spans="1:7" x14ac:dyDescent="0.2">
      <c r="A1828" s="8"/>
      <c r="B1828" s="9"/>
      <c r="C1828" s="20"/>
      <c r="D1828" s="20"/>
      <c r="F1828" s="9"/>
      <c r="G1828" s="9"/>
    </row>
    <row r="1829" spans="1:7" x14ac:dyDescent="0.2">
      <c r="A1829" s="8"/>
      <c r="B1829" s="9"/>
      <c r="C1829" s="20"/>
      <c r="D1829" s="20"/>
      <c r="F1829" s="9"/>
      <c r="G1829" s="9"/>
    </row>
    <row r="1830" spans="1:7" x14ac:dyDescent="0.2">
      <c r="A1830" s="8"/>
      <c r="B1830" s="9"/>
      <c r="C1830" s="20"/>
      <c r="D1830" s="20"/>
      <c r="F1830" s="9"/>
      <c r="G1830" s="9"/>
    </row>
    <row r="1831" spans="1:7" x14ac:dyDescent="0.2">
      <c r="A1831" s="8"/>
      <c r="B1831" s="9"/>
      <c r="C1831" s="20"/>
      <c r="D1831" s="20"/>
      <c r="F1831" s="9"/>
      <c r="G1831" s="9"/>
    </row>
    <row r="1832" spans="1:7" x14ac:dyDescent="0.2">
      <c r="A1832" s="8"/>
      <c r="B1832" s="9"/>
      <c r="C1832" s="20"/>
      <c r="D1832" s="20"/>
      <c r="F1832" s="9"/>
      <c r="G1832" s="9"/>
    </row>
    <row r="1833" spans="1:7" x14ac:dyDescent="0.2">
      <c r="A1833" s="8"/>
      <c r="B1833" s="9"/>
      <c r="C1833" s="20"/>
      <c r="D1833" s="20"/>
      <c r="F1833" s="9"/>
      <c r="G1833" s="9"/>
    </row>
    <row r="1834" spans="1:7" x14ac:dyDescent="0.2">
      <c r="A1834" s="8"/>
      <c r="B1834" s="9"/>
      <c r="C1834" s="20"/>
      <c r="D1834" s="20"/>
      <c r="F1834" s="9"/>
      <c r="G1834" s="9"/>
    </row>
    <row r="1835" spans="1:7" x14ac:dyDescent="0.2">
      <c r="A1835" s="8"/>
      <c r="B1835" s="9"/>
      <c r="C1835" s="20"/>
      <c r="D1835" s="20"/>
      <c r="F1835" s="9"/>
      <c r="G1835" s="9"/>
    </row>
    <row r="1836" spans="1:7" x14ac:dyDescent="0.2">
      <c r="A1836" s="8"/>
      <c r="B1836" s="9"/>
      <c r="C1836" s="20"/>
      <c r="D1836" s="20"/>
      <c r="F1836" s="9"/>
      <c r="G1836" s="9"/>
    </row>
    <row r="1837" spans="1:7" x14ac:dyDescent="0.2">
      <c r="A1837" s="8"/>
      <c r="B1837" s="9"/>
      <c r="C1837" s="20"/>
      <c r="D1837" s="20"/>
      <c r="F1837" s="9"/>
      <c r="G1837" s="9"/>
    </row>
    <row r="1838" spans="1:7" x14ac:dyDescent="0.2">
      <c r="A1838" s="8"/>
      <c r="B1838" s="9"/>
      <c r="C1838" s="20"/>
      <c r="D1838" s="20"/>
      <c r="F1838" s="9"/>
      <c r="G1838" s="9"/>
    </row>
    <row r="1839" spans="1:7" x14ac:dyDescent="0.2">
      <c r="A1839" s="8"/>
      <c r="B1839" s="9"/>
      <c r="C1839" s="20"/>
      <c r="D1839" s="20"/>
      <c r="F1839" s="9"/>
      <c r="G1839" s="9"/>
    </row>
    <row r="1840" spans="1:7" x14ac:dyDescent="0.2">
      <c r="A1840" s="8"/>
      <c r="B1840" s="9"/>
      <c r="C1840" s="20"/>
      <c r="D1840" s="20"/>
      <c r="F1840" s="9"/>
      <c r="G1840" s="9"/>
    </row>
    <row r="1841" spans="1:7" x14ac:dyDescent="0.2">
      <c r="A1841" s="8"/>
      <c r="B1841" s="9"/>
      <c r="C1841" s="20"/>
      <c r="D1841" s="20"/>
      <c r="F1841" s="9"/>
      <c r="G1841" s="9"/>
    </row>
    <row r="1842" spans="1:7" x14ac:dyDescent="0.2">
      <c r="A1842" s="8"/>
      <c r="B1842" s="9"/>
      <c r="C1842" s="20"/>
      <c r="D1842" s="20"/>
      <c r="F1842" s="9"/>
      <c r="G1842" s="9"/>
    </row>
    <row r="1843" spans="1:7" x14ac:dyDescent="0.2">
      <c r="A1843" s="8"/>
      <c r="B1843" s="9"/>
      <c r="C1843" s="20"/>
      <c r="D1843" s="20"/>
      <c r="F1843" s="9"/>
      <c r="G1843" s="9"/>
    </row>
    <row r="1844" spans="1:7" x14ac:dyDescent="0.2">
      <c r="A1844" s="8"/>
      <c r="B1844" s="9"/>
      <c r="C1844" s="20"/>
      <c r="D1844" s="20"/>
      <c r="F1844" s="9"/>
      <c r="G1844" s="9"/>
    </row>
    <row r="1845" spans="1:7" x14ac:dyDescent="0.2">
      <c r="A1845" s="8"/>
      <c r="B1845" s="9"/>
      <c r="C1845" s="20"/>
      <c r="D1845" s="20"/>
      <c r="F1845" s="9"/>
      <c r="G1845" s="9"/>
    </row>
    <row r="1846" spans="1:7" x14ac:dyDescent="0.2">
      <c r="A1846" s="8"/>
      <c r="B1846" s="9"/>
      <c r="C1846" s="20"/>
      <c r="D1846" s="20"/>
      <c r="F1846" s="9"/>
      <c r="G1846" s="9"/>
    </row>
    <row r="1847" spans="1:7" x14ac:dyDescent="0.2">
      <c r="A1847" s="8"/>
      <c r="B1847" s="9"/>
      <c r="C1847" s="20"/>
      <c r="D1847" s="20"/>
      <c r="F1847" s="9"/>
      <c r="G1847" s="9"/>
    </row>
    <row r="1848" spans="1:7" x14ac:dyDescent="0.2">
      <c r="A1848" s="8"/>
      <c r="B1848" s="9"/>
      <c r="C1848" s="20"/>
      <c r="D1848" s="20"/>
      <c r="F1848" s="9"/>
      <c r="G1848" s="9"/>
    </row>
    <row r="1849" spans="1:7" x14ac:dyDescent="0.2">
      <c r="A1849" s="8"/>
      <c r="B1849" s="9"/>
      <c r="C1849" s="20"/>
      <c r="D1849" s="20"/>
      <c r="F1849" s="9"/>
      <c r="G1849" s="9"/>
    </row>
    <row r="1850" spans="1:7" x14ac:dyDescent="0.2">
      <c r="A1850" s="8"/>
      <c r="B1850" s="9"/>
      <c r="C1850" s="20"/>
      <c r="D1850" s="20"/>
      <c r="F1850" s="9"/>
      <c r="G1850" s="9"/>
    </row>
    <row r="1851" spans="1:7" x14ac:dyDescent="0.2">
      <c r="A1851" s="8"/>
      <c r="B1851" s="9"/>
      <c r="C1851" s="20"/>
      <c r="D1851" s="20"/>
      <c r="F1851" s="9"/>
      <c r="G1851" s="9"/>
    </row>
    <row r="1852" spans="1:7" x14ac:dyDescent="0.2">
      <c r="A1852" s="8"/>
      <c r="B1852" s="9"/>
      <c r="C1852" s="20"/>
      <c r="D1852" s="20"/>
      <c r="F1852" s="9"/>
      <c r="G1852" s="9"/>
    </row>
    <row r="1853" spans="1:7" x14ac:dyDescent="0.2">
      <c r="A1853" s="8"/>
      <c r="B1853" s="9"/>
      <c r="C1853" s="20"/>
      <c r="D1853" s="20"/>
      <c r="F1853" s="9"/>
      <c r="G1853" s="9"/>
    </row>
    <row r="1854" spans="1:7" x14ac:dyDescent="0.2">
      <c r="A1854" s="8"/>
      <c r="B1854" s="9"/>
      <c r="C1854" s="20"/>
      <c r="D1854" s="20"/>
      <c r="F1854" s="9"/>
      <c r="G1854" s="9"/>
    </row>
    <row r="1855" spans="1:7" x14ac:dyDescent="0.2">
      <c r="A1855" s="8"/>
      <c r="B1855" s="9"/>
      <c r="C1855" s="20"/>
      <c r="D1855" s="20"/>
      <c r="F1855" s="9"/>
      <c r="G1855" s="9"/>
    </row>
    <row r="1856" spans="1:7" x14ac:dyDescent="0.2">
      <c r="A1856" s="8"/>
      <c r="B1856" s="9"/>
      <c r="C1856" s="20"/>
      <c r="D1856" s="20"/>
      <c r="F1856" s="9"/>
      <c r="G1856" s="9"/>
    </row>
    <row r="1857" spans="1:7" x14ac:dyDescent="0.2">
      <c r="A1857" s="8"/>
      <c r="B1857" s="9"/>
      <c r="C1857" s="20"/>
      <c r="D1857" s="20"/>
      <c r="F1857" s="9"/>
      <c r="G1857" s="9"/>
    </row>
    <row r="1858" spans="1:7" x14ac:dyDescent="0.2">
      <c r="A1858" s="8"/>
      <c r="B1858" s="9"/>
      <c r="C1858" s="20"/>
      <c r="D1858" s="20"/>
      <c r="F1858" s="9"/>
      <c r="G1858" s="9"/>
    </row>
    <row r="1859" spans="1:7" x14ac:dyDescent="0.2">
      <c r="A1859" s="8"/>
      <c r="B1859" s="9"/>
      <c r="C1859" s="20"/>
      <c r="D1859" s="20"/>
      <c r="F1859" s="9"/>
      <c r="G1859" s="9"/>
    </row>
    <row r="1860" spans="1:7" x14ac:dyDescent="0.2">
      <c r="A1860" s="8"/>
      <c r="B1860" s="9"/>
      <c r="C1860" s="20"/>
      <c r="D1860" s="20"/>
      <c r="F1860" s="9"/>
      <c r="G1860" s="9"/>
    </row>
    <row r="1861" spans="1:7" x14ac:dyDescent="0.2">
      <c r="A1861" s="8"/>
      <c r="B1861" s="9"/>
      <c r="C1861" s="20"/>
      <c r="D1861" s="20"/>
      <c r="F1861" s="9"/>
      <c r="G1861" s="9"/>
    </row>
    <row r="1862" spans="1:7" x14ac:dyDescent="0.2">
      <c r="A1862" s="8"/>
      <c r="B1862" s="9"/>
      <c r="C1862" s="20"/>
      <c r="D1862" s="20"/>
      <c r="F1862" s="9"/>
      <c r="G1862" s="9"/>
    </row>
    <row r="1863" spans="1:7" x14ac:dyDescent="0.2">
      <c r="A1863" s="8"/>
      <c r="B1863" s="9"/>
      <c r="C1863" s="20"/>
      <c r="D1863" s="20"/>
      <c r="F1863" s="9"/>
      <c r="G1863" s="9"/>
    </row>
    <row r="1864" spans="1:7" x14ac:dyDescent="0.2">
      <c r="A1864" s="8"/>
      <c r="B1864" s="9"/>
      <c r="C1864" s="20"/>
      <c r="D1864" s="20"/>
      <c r="F1864" s="9"/>
      <c r="G1864" s="9"/>
    </row>
    <row r="1865" spans="1:7" x14ac:dyDescent="0.2">
      <c r="A1865" s="8"/>
      <c r="B1865" s="9"/>
      <c r="C1865" s="20"/>
      <c r="D1865" s="20"/>
      <c r="F1865" s="9"/>
      <c r="G1865" s="9"/>
    </row>
    <row r="1866" spans="1:7" x14ac:dyDescent="0.2">
      <c r="A1866" s="8"/>
      <c r="B1866" s="9"/>
      <c r="C1866" s="20"/>
      <c r="D1866" s="20"/>
      <c r="F1866" s="9"/>
      <c r="G1866" s="9"/>
    </row>
    <row r="1867" spans="1:7" x14ac:dyDescent="0.2">
      <c r="A1867" s="8"/>
      <c r="B1867" s="9"/>
      <c r="C1867" s="20"/>
      <c r="D1867" s="20"/>
      <c r="F1867" s="9"/>
      <c r="G1867" s="9"/>
    </row>
    <row r="1868" spans="1:7" x14ac:dyDescent="0.2">
      <c r="A1868" s="8"/>
      <c r="B1868" s="9"/>
      <c r="C1868" s="20"/>
      <c r="D1868" s="20"/>
      <c r="F1868" s="9"/>
      <c r="G1868" s="9"/>
    </row>
    <row r="1869" spans="1:7" x14ac:dyDescent="0.2">
      <c r="A1869" s="8"/>
      <c r="B1869" s="9"/>
      <c r="C1869" s="20"/>
      <c r="D1869" s="20"/>
      <c r="F1869" s="9"/>
      <c r="G1869" s="9"/>
    </row>
    <row r="1870" spans="1:7" x14ac:dyDescent="0.2">
      <c r="A1870" s="8"/>
      <c r="B1870" s="9"/>
      <c r="C1870" s="20"/>
      <c r="D1870" s="20"/>
      <c r="F1870" s="9"/>
      <c r="G1870" s="9"/>
    </row>
    <row r="1871" spans="1:7" x14ac:dyDescent="0.2">
      <c r="A1871" s="8"/>
      <c r="B1871" s="9"/>
      <c r="C1871" s="20"/>
      <c r="D1871" s="20"/>
      <c r="F1871" s="9"/>
      <c r="G1871" s="9"/>
    </row>
    <row r="1872" spans="1:7" x14ac:dyDescent="0.2">
      <c r="A1872" s="8"/>
      <c r="B1872" s="9"/>
      <c r="C1872" s="20"/>
      <c r="D1872" s="20"/>
      <c r="F1872" s="9"/>
      <c r="G1872" s="9"/>
    </row>
    <row r="1873" spans="1:7" x14ac:dyDescent="0.2">
      <c r="A1873" s="8"/>
      <c r="B1873" s="9"/>
      <c r="C1873" s="20"/>
      <c r="D1873" s="20"/>
      <c r="F1873" s="9"/>
      <c r="G1873" s="9"/>
    </row>
    <row r="1874" spans="1:7" x14ac:dyDescent="0.2">
      <c r="A1874" s="8"/>
      <c r="B1874" s="9"/>
      <c r="C1874" s="20"/>
      <c r="D1874" s="20"/>
      <c r="F1874" s="9"/>
      <c r="G1874" s="9"/>
    </row>
    <row r="1875" spans="1:7" x14ac:dyDescent="0.2">
      <c r="A1875" s="8"/>
      <c r="B1875" s="9"/>
      <c r="C1875" s="20"/>
      <c r="D1875" s="20"/>
      <c r="F1875" s="9"/>
      <c r="G1875" s="9"/>
    </row>
    <row r="1876" spans="1:7" x14ac:dyDescent="0.2">
      <c r="A1876" s="8"/>
      <c r="B1876" s="9"/>
      <c r="C1876" s="20"/>
      <c r="D1876" s="20"/>
      <c r="F1876" s="9"/>
      <c r="G1876" s="9"/>
    </row>
    <row r="1877" spans="1:7" x14ac:dyDescent="0.2">
      <c r="A1877" s="8"/>
      <c r="B1877" s="9"/>
      <c r="C1877" s="20"/>
      <c r="D1877" s="20"/>
      <c r="F1877" s="9"/>
      <c r="G1877" s="9"/>
    </row>
    <row r="1878" spans="1:7" x14ac:dyDescent="0.2">
      <c r="A1878" s="8"/>
      <c r="B1878" s="9"/>
      <c r="C1878" s="20"/>
      <c r="D1878" s="20"/>
      <c r="F1878" s="9"/>
      <c r="G1878" s="9"/>
    </row>
    <row r="1879" spans="1:7" x14ac:dyDescent="0.2">
      <c r="A1879" s="8"/>
      <c r="B1879" s="9"/>
      <c r="C1879" s="20"/>
      <c r="D1879" s="20"/>
      <c r="F1879" s="9"/>
      <c r="G1879" s="9"/>
    </row>
    <row r="1880" spans="1:7" x14ac:dyDescent="0.2">
      <c r="A1880" s="8"/>
      <c r="B1880" s="9"/>
      <c r="C1880" s="20"/>
      <c r="D1880" s="20"/>
      <c r="F1880" s="9"/>
      <c r="G1880" s="9"/>
    </row>
    <row r="1881" spans="1:7" x14ac:dyDescent="0.2">
      <c r="A1881" s="8"/>
      <c r="B1881" s="9"/>
      <c r="C1881" s="20"/>
      <c r="D1881" s="20"/>
      <c r="F1881" s="9"/>
      <c r="G1881" s="9"/>
    </row>
    <row r="1882" spans="1:7" x14ac:dyDescent="0.2">
      <c r="A1882" s="8"/>
      <c r="B1882" s="9"/>
      <c r="C1882" s="20"/>
      <c r="D1882" s="20"/>
      <c r="F1882" s="9"/>
      <c r="G1882" s="9"/>
    </row>
    <row r="1883" spans="1:7" x14ac:dyDescent="0.2">
      <c r="A1883" s="8"/>
      <c r="B1883" s="9"/>
      <c r="C1883" s="20"/>
      <c r="D1883" s="20"/>
      <c r="F1883" s="9"/>
      <c r="G1883" s="9"/>
    </row>
    <row r="1884" spans="1:7" x14ac:dyDescent="0.2">
      <c r="A1884" s="8"/>
      <c r="B1884" s="9"/>
      <c r="C1884" s="20"/>
      <c r="D1884" s="20"/>
      <c r="F1884" s="9"/>
      <c r="G1884" s="9"/>
    </row>
    <row r="1885" spans="1:7" x14ac:dyDescent="0.2">
      <c r="A1885" s="8"/>
      <c r="B1885" s="9"/>
      <c r="C1885" s="20"/>
      <c r="D1885" s="20"/>
      <c r="F1885" s="9"/>
      <c r="G1885" s="9"/>
    </row>
    <row r="1886" spans="1:7" x14ac:dyDescent="0.2">
      <c r="A1886" s="8"/>
      <c r="B1886" s="9"/>
      <c r="C1886" s="20"/>
      <c r="D1886" s="20"/>
      <c r="F1886" s="9"/>
      <c r="G1886" s="9"/>
    </row>
    <row r="1887" spans="1:7" x14ac:dyDescent="0.2">
      <c r="A1887" s="8"/>
      <c r="B1887" s="9"/>
      <c r="C1887" s="20"/>
      <c r="D1887" s="20"/>
      <c r="F1887" s="9"/>
      <c r="G1887" s="9"/>
    </row>
    <row r="1888" spans="1:7" x14ac:dyDescent="0.2">
      <c r="A1888" s="8"/>
      <c r="B1888" s="9"/>
      <c r="C1888" s="20"/>
      <c r="D1888" s="20"/>
      <c r="F1888" s="9"/>
      <c r="G1888" s="9"/>
    </row>
    <row r="1889" spans="1:7" x14ac:dyDescent="0.2">
      <c r="A1889" s="8"/>
      <c r="B1889" s="9"/>
      <c r="C1889" s="20"/>
      <c r="D1889" s="20"/>
      <c r="F1889" s="9"/>
      <c r="G1889" s="9"/>
    </row>
    <row r="1890" spans="1:7" x14ac:dyDescent="0.2">
      <c r="A1890" s="8"/>
      <c r="B1890" s="9"/>
      <c r="C1890" s="20"/>
      <c r="D1890" s="20"/>
      <c r="F1890" s="9"/>
      <c r="G1890" s="9"/>
    </row>
    <row r="1891" spans="1:7" x14ac:dyDescent="0.2">
      <c r="A1891" s="8"/>
      <c r="B1891" s="9"/>
      <c r="C1891" s="20"/>
      <c r="D1891" s="20"/>
      <c r="F1891" s="9"/>
      <c r="G1891" s="9"/>
    </row>
    <row r="1892" spans="1:7" x14ac:dyDescent="0.2">
      <c r="A1892" s="8"/>
      <c r="B1892" s="9"/>
      <c r="C1892" s="20"/>
      <c r="D1892" s="20"/>
      <c r="F1892" s="9"/>
      <c r="G1892" s="9"/>
    </row>
    <row r="1893" spans="1:7" x14ac:dyDescent="0.2">
      <c r="A1893" s="8"/>
      <c r="B1893" s="9"/>
      <c r="C1893" s="20"/>
      <c r="D1893" s="20"/>
      <c r="F1893" s="9"/>
      <c r="G1893" s="9"/>
    </row>
    <row r="1894" spans="1:7" x14ac:dyDescent="0.2">
      <c r="A1894" s="8"/>
      <c r="B1894" s="9"/>
      <c r="C1894" s="20"/>
      <c r="D1894" s="20"/>
      <c r="F1894" s="9"/>
      <c r="G1894" s="9"/>
    </row>
    <row r="1895" spans="1:7" x14ac:dyDescent="0.2">
      <c r="A1895" s="8"/>
      <c r="B1895" s="9"/>
      <c r="C1895" s="20"/>
      <c r="D1895" s="20"/>
      <c r="F1895" s="9"/>
      <c r="G1895" s="9"/>
    </row>
    <row r="1896" spans="1:7" x14ac:dyDescent="0.2">
      <c r="A1896" s="8"/>
      <c r="B1896" s="9"/>
      <c r="C1896" s="20"/>
      <c r="D1896" s="20"/>
      <c r="F1896" s="9"/>
      <c r="G1896" s="9"/>
    </row>
    <row r="1897" spans="1:7" x14ac:dyDescent="0.2">
      <c r="A1897" s="8"/>
      <c r="B1897" s="9"/>
      <c r="C1897" s="20"/>
      <c r="D1897" s="20"/>
      <c r="F1897" s="9"/>
      <c r="G1897" s="9"/>
    </row>
    <row r="1898" spans="1:7" x14ac:dyDescent="0.2">
      <c r="A1898" s="8"/>
      <c r="B1898" s="9"/>
      <c r="C1898" s="20"/>
      <c r="D1898" s="20"/>
      <c r="F1898" s="9"/>
      <c r="G1898" s="9"/>
    </row>
    <row r="1899" spans="1:7" x14ac:dyDescent="0.2">
      <c r="A1899" s="8"/>
      <c r="B1899" s="9"/>
      <c r="C1899" s="20"/>
      <c r="D1899" s="20"/>
      <c r="F1899" s="9"/>
      <c r="G1899" s="9"/>
    </row>
    <row r="1900" spans="1:7" x14ac:dyDescent="0.2">
      <c r="A1900" s="8"/>
      <c r="B1900" s="9"/>
      <c r="C1900" s="20"/>
      <c r="D1900" s="20"/>
      <c r="F1900" s="9"/>
      <c r="G1900" s="9"/>
    </row>
    <row r="1901" spans="1:7" x14ac:dyDescent="0.2">
      <c r="A1901" s="8"/>
      <c r="B1901" s="9"/>
      <c r="C1901" s="20"/>
      <c r="D1901" s="20"/>
      <c r="F1901" s="9"/>
      <c r="G1901" s="9"/>
    </row>
    <row r="1902" spans="1:7" x14ac:dyDescent="0.2">
      <c r="A1902" s="8"/>
      <c r="B1902" s="9"/>
      <c r="C1902" s="20"/>
      <c r="D1902" s="20"/>
      <c r="F1902" s="9"/>
      <c r="G1902" s="9"/>
    </row>
    <row r="1903" spans="1:7" x14ac:dyDescent="0.2">
      <c r="A1903" s="8"/>
      <c r="B1903" s="9"/>
      <c r="C1903" s="20"/>
      <c r="D1903" s="20"/>
      <c r="F1903" s="9"/>
      <c r="G1903" s="9"/>
    </row>
    <row r="1904" spans="1:7" x14ac:dyDescent="0.2">
      <c r="A1904" s="8"/>
      <c r="B1904" s="9"/>
      <c r="C1904" s="20"/>
      <c r="D1904" s="20"/>
      <c r="F1904" s="9"/>
      <c r="G1904" s="9"/>
    </row>
    <row r="1905" spans="1:7" x14ac:dyDescent="0.2">
      <c r="A1905" s="8"/>
      <c r="B1905" s="9"/>
      <c r="C1905" s="20"/>
      <c r="D1905" s="20"/>
      <c r="F1905" s="9"/>
      <c r="G1905" s="9"/>
    </row>
    <row r="1906" spans="1:7" x14ac:dyDescent="0.2">
      <c r="A1906" s="8"/>
      <c r="B1906" s="9"/>
      <c r="C1906" s="20"/>
      <c r="D1906" s="20"/>
      <c r="F1906" s="9"/>
      <c r="G1906" s="9"/>
    </row>
    <row r="1907" spans="1:7" x14ac:dyDescent="0.2">
      <c r="A1907" s="8"/>
      <c r="B1907" s="9"/>
      <c r="C1907" s="20"/>
      <c r="D1907" s="20"/>
      <c r="F1907" s="9"/>
      <c r="G1907" s="9"/>
    </row>
    <row r="1908" spans="1:7" x14ac:dyDescent="0.2">
      <c r="A1908" s="8"/>
      <c r="B1908" s="9"/>
      <c r="C1908" s="20"/>
      <c r="D1908" s="20"/>
      <c r="F1908" s="9"/>
      <c r="G1908" s="9"/>
    </row>
    <row r="1909" spans="1:7" x14ac:dyDescent="0.2">
      <c r="A1909" s="8"/>
      <c r="B1909" s="9"/>
      <c r="C1909" s="20"/>
      <c r="D1909" s="20"/>
      <c r="F1909" s="9"/>
      <c r="G1909" s="9"/>
    </row>
    <row r="1910" spans="1:7" x14ac:dyDescent="0.2">
      <c r="A1910" s="8"/>
      <c r="B1910" s="9"/>
      <c r="C1910" s="20"/>
      <c r="D1910" s="20"/>
      <c r="F1910" s="9"/>
      <c r="G1910" s="9"/>
    </row>
    <row r="1911" spans="1:7" x14ac:dyDescent="0.2">
      <c r="A1911" s="8"/>
      <c r="B1911" s="9"/>
      <c r="C1911" s="20"/>
      <c r="D1911" s="20"/>
      <c r="F1911" s="9"/>
      <c r="G1911" s="9"/>
    </row>
    <row r="1912" spans="1:7" x14ac:dyDescent="0.2">
      <c r="A1912" s="8"/>
      <c r="B1912" s="9"/>
      <c r="C1912" s="20"/>
      <c r="D1912" s="20"/>
      <c r="F1912" s="9"/>
      <c r="G1912" s="9"/>
    </row>
    <row r="1913" spans="1:7" x14ac:dyDescent="0.2">
      <c r="A1913" s="8"/>
      <c r="B1913" s="9"/>
      <c r="C1913" s="20"/>
      <c r="D1913" s="20"/>
      <c r="F1913" s="9"/>
      <c r="G1913" s="9"/>
    </row>
    <row r="1914" spans="1:7" x14ac:dyDescent="0.2">
      <c r="A1914" s="8"/>
      <c r="B1914" s="9"/>
      <c r="C1914" s="20"/>
      <c r="D1914" s="20"/>
      <c r="F1914" s="9"/>
      <c r="G1914" s="9"/>
    </row>
    <row r="1915" spans="1:7" x14ac:dyDescent="0.2">
      <c r="A1915" s="8"/>
      <c r="B1915" s="9"/>
      <c r="C1915" s="20"/>
      <c r="D1915" s="20"/>
      <c r="F1915" s="9"/>
      <c r="G1915" s="9"/>
    </row>
    <row r="1916" spans="1:7" x14ac:dyDescent="0.2">
      <c r="A1916" s="8"/>
      <c r="B1916" s="9"/>
      <c r="C1916" s="20"/>
      <c r="D1916" s="20"/>
      <c r="F1916" s="9"/>
      <c r="G1916" s="9"/>
    </row>
    <row r="1917" spans="1:7" x14ac:dyDescent="0.2">
      <c r="A1917" s="8"/>
      <c r="B1917" s="9"/>
      <c r="C1917" s="20"/>
      <c r="D1917" s="20"/>
      <c r="F1917" s="9"/>
      <c r="G1917" s="9"/>
    </row>
    <row r="1918" spans="1:7" x14ac:dyDescent="0.2">
      <c r="A1918" s="8"/>
      <c r="B1918" s="9"/>
      <c r="C1918" s="20"/>
      <c r="D1918" s="20"/>
      <c r="F1918" s="9"/>
      <c r="G1918" s="9"/>
    </row>
    <row r="1919" spans="1:7" x14ac:dyDescent="0.2">
      <c r="A1919" s="8"/>
      <c r="B1919" s="9"/>
      <c r="C1919" s="20"/>
      <c r="D1919" s="20"/>
      <c r="F1919" s="9"/>
      <c r="G1919" s="9"/>
    </row>
    <row r="1920" spans="1:7" x14ac:dyDescent="0.2">
      <c r="A1920" s="8"/>
      <c r="B1920" s="9"/>
      <c r="C1920" s="20"/>
      <c r="D1920" s="20"/>
      <c r="F1920" s="9"/>
      <c r="G1920" s="9"/>
    </row>
    <row r="1921" spans="1:7" x14ac:dyDescent="0.2">
      <c r="A1921" s="8"/>
      <c r="B1921" s="9"/>
      <c r="C1921" s="20"/>
      <c r="D1921" s="20"/>
      <c r="F1921" s="9"/>
      <c r="G1921" s="9"/>
    </row>
    <row r="1922" spans="1:7" x14ac:dyDescent="0.2">
      <c r="A1922" s="8"/>
      <c r="B1922" s="9"/>
      <c r="C1922" s="20"/>
      <c r="D1922" s="20"/>
      <c r="F1922" s="9"/>
      <c r="G1922" s="9"/>
    </row>
    <row r="1923" spans="1:7" x14ac:dyDescent="0.2">
      <c r="A1923" s="8"/>
      <c r="B1923" s="9"/>
      <c r="C1923" s="20"/>
      <c r="D1923" s="20"/>
      <c r="F1923" s="9"/>
      <c r="G1923" s="9"/>
    </row>
    <row r="1924" spans="1:7" x14ac:dyDescent="0.2">
      <c r="A1924" s="8"/>
      <c r="B1924" s="9"/>
      <c r="C1924" s="20"/>
      <c r="D1924" s="20"/>
      <c r="F1924" s="9"/>
      <c r="G1924" s="9"/>
    </row>
    <row r="1925" spans="1:7" x14ac:dyDescent="0.2">
      <c r="A1925" s="8"/>
      <c r="B1925" s="9"/>
      <c r="C1925" s="20"/>
      <c r="D1925" s="20"/>
      <c r="F1925" s="9"/>
      <c r="G1925" s="9"/>
    </row>
    <row r="1926" spans="1:7" x14ac:dyDescent="0.2">
      <c r="A1926" s="8"/>
      <c r="B1926" s="9"/>
      <c r="C1926" s="20"/>
      <c r="D1926" s="20"/>
      <c r="F1926" s="9"/>
      <c r="G1926" s="9"/>
    </row>
    <row r="1927" spans="1:7" x14ac:dyDescent="0.2">
      <c r="A1927" s="8"/>
      <c r="B1927" s="9"/>
      <c r="C1927" s="20"/>
      <c r="D1927" s="20"/>
      <c r="F1927" s="9"/>
      <c r="G1927" s="9"/>
    </row>
    <row r="1928" spans="1:7" x14ac:dyDescent="0.2">
      <c r="A1928" s="8"/>
      <c r="B1928" s="9"/>
      <c r="C1928" s="20"/>
      <c r="D1928" s="20"/>
      <c r="F1928" s="9"/>
      <c r="G1928" s="9"/>
    </row>
    <row r="1929" spans="1:7" x14ac:dyDescent="0.2">
      <c r="A1929" s="8"/>
      <c r="B1929" s="9"/>
      <c r="C1929" s="20"/>
      <c r="D1929" s="20"/>
      <c r="F1929" s="9"/>
      <c r="G1929" s="9"/>
    </row>
    <row r="1930" spans="1:7" x14ac:dyDescent="0.2">
      <c r="A1930" s="8"/>
      <c r="B1930" s="9"/>
      <c r="C1930" s="20"/>
      <c r="D1930" s="20"/>
      <c r="F1930" s="9"/>
      <c r="G1930" s="9"/>
    </row>
    <row r="1931" spans="1:7" x14ac:dyDescent="0.2">
      <c r="A1931" s="8"/>
      <c r="B1931" s="9"/>
      <c r="C1931" s="20"/>
      <c r="D1931" s="20"/>
      <c r="F1931" s="9"/>
      <c r="G1931" s="9"/>
    </row>
    <row r="1932" spans="1:7" x14ac:dyDescent="0.2">
      <c r="A1932" s="8"/>
      <c r="B1932" s="9"/>
      <c r="C1932" s="20"/>
      <c r="D1932" s="20"/>
      <c r="F1932" s="9"/>
      <c r="G1932" s="9"/>
    </row>
    <row r="1933" spans="1:7" x14ac:dyDescent="0.2">
      <c r="A1933" s="8"/>
      <c r="B1933" s="9"/>
      <c r="C1933" s="20"/>
      <c r="D1933" s="20"/>
      <c r="F1933" s="9"/>
      <c r="G1933" s="9"/>
    </row>
    <row r="1934" spans="1:7" x14ac:dyDescent="0.2">
      <c r="A1934" s="8"/>
      <c r="B1934" s="9"/>
      <c r="C1934" s="20"/>
      <c r="D1934" s="20"/>
      <c r="F1934" s="9"/>
      <c r="G1934" s="9"/>
    </row>
    <row r="1935" spans="1:7" x14ac:dyDescent="0.2">
      <c r="A1935" s="8"/>
      <c r="B1935" s="9"/>
      <c r="C1935" s="20"/>
      <c r="D1935" s="20"/>
      <c r="F1935" s="9"/>
      <c r="G1935" s="9"/>
    </row>
    <row r="1936" spans="1:7" x14ac:dyDescent="0.2">
      <c r="A1936" s="8"/>
      <c r="B1936" s="9"/>
      <c r="C1936" s="20"/>
      <c r="D1936" s="20"/>
      <c r="F1936" s="9"/>
      <c r="G1936" s="9"/>
    </row>
    <row r="1937" spans="1:7" x14ac:dyDescent="0.2">
      <c r="A1937" s="8"/>
      <c r="B1937" s="9"/>
      <c r="C1937" s="20"/>
      <c r="D1937" s="20"/>
      <c r="F1937" s="9"/>
      <c r="G1937" s="9"/>
    </row>
    <row r="1938" spans="1:7" x14ac:dyDescent="0.2">
      <c r="A1938" s="8"/>
      <c r="B1938" s="9"/>
      <c r="C1938" s="20"/>
      <c r="D1938" s="20"/>
      <c r="F1938" s="9"/>
      <c r="G1938" s="9"/>
    </row>
    <row r="1939" spans="1:7" x14ac:dyDescent="0.2">
      <c r="A1939" s="8"/>
      <c r="B1939" s="9"/>
      <c r="C1939" s="20"/>
      <c r="D1939" s="20"/>
      <c r="F1939" s="9"/>
      <c r="G1939" s="9"/>
    </row>
    <row r="1940" spans="1:7" x14ac:dyDescent="0.2">
      <c r="A1940" s="8"/>
      <c r="B1940" s="9"/>
      <c r="C1940" s="20"/>
      <c r="D1940" s="20"/>
      <c r="F1940" s="9"/>
      <c r="G1940" s="9"/>
    </row>
    <row r="1941" spans="1:7" x14ac:dyDescent="0.2">
      <c r="A1941" s="8"/>
      <c r="B1941" s="9"/>
      <c r="C1941" s="20"/>
      <c r="D1941" s="20"/>
      <c r="F1941" s="9"/>
      <c r="G1941" s="9"/>
    </row>
    <row r="1942" spans="1:7" x14ac:dyDescent="0.2">
      <c r="A1942" s="8"/>
      <c r="B1942" s="9"/>
      <c r="C1942" s="20"/>
      <c r="D1942" s="20"/>
      <c r="F1942" s="9"/>
      <c r="G1942" s="9"/>
    </row>
    <row r="1943" spans="1:7" x14ac:dyDescent="0.2">
      <c r="A1943" s="8"/>
      <c r="B1943" s="9"/>
      <c r="C1943" s="20"/>
      <c r="D1943" s="20"/>
      <c r="F1943" s="9"/>
      <c r="G1943" s="9"/>
    </row>
    <row r="1944" spans="1:7" x14ac:dyDescent="0.2">
      <c r="A1944" s="8"/>
      <c r="B1944" s="9"/>
      <c r="C1944" s="20"/>
      <c r="D1944" s="20"/>
      <c r="F1944" s="9"/>
      <c r="G1944" s="9"/>
    </row>
    <row r="1945" spans="1:7" x14ac:dyDescent="0.2">
      <c r="A1945" s="8"/>
      <c r="B1945" s="9"/>
      <c r="C1945" s="20"/>
      <c r="D1945" s="20"/>
      <c r="F1945" s="9"/>
      <c r="G1945" s="9"/>
    </row>
    <row r="1946" spans="1:7" x14ac:dyDescent="0.2">
      <c r="A1946" s="8"/>
      <c r="B1946" s="9"/>
      <c r="C1946" s="20"/>
      <c r="D1946" s="20"/>
      <c r="F1946" s="9"/>
      <c r="G1946" s="9"/>
    </row>
    <row r="1947" spans="1:7" x14ac:dyDescent="0.2">
      <c r="A1947" s="8"/>
      <c r="B1947" s="9"/>
      <c r="C1947" s="20"/>
      <c r="D1947" s="20"/>
      <c r="F1947" s="9"/>
      <c r="G1947" s="9"/>
    </row>
    <row r="1948" spans="1:7" x14ac:dyDescent="0.2">
      <c r="A1948" s="8"/>
      <c r="B1948" s="9"/>
      <c r="C1948" s="20"/>
      <c r="D1948" s="20"/>
      <c r="F1948" s="9"/>
      <c r="G1948" s="9"/>
    </row>
    <row r="1949" spans="1:7" x14ac:dyDescent="0.2">
      <c r="A1949" s="8"/>
      <c r="B1949" s="9"/>
      <c r="C1949" s="20"/>
      <c r="D1949" s="20"/>
      <c r="F1949" s="9"/>
      <c r="G1949" s="9"/>
    </row>
    <row r="1950" spans="1:7" x14ac:dyDescent="0.2">
      <c r="A1950" s="8"/>
      <c r="B1950" s="9"/>
      <c r="C1950" s="20"/>
      <c r="D1950" s="20"/>
      <c r="F1950" s="9"/>
      <c r="G1950" s="9"/>
    </row>
    <row r="1951" spans="1:7" x14ac:dyDescent="0.2">
      <c r="A1951" s="8"/>
      <c r="B1951" s="9"/>
      <c r="C1951" s="20"/>
      <c r="D1951" s="20"/>
      <c r="F1951" s="9"/>
      <c r="G1951" s="9"/>
    </row>
    <row r="1952" spans="1:7" x14ac:dyDescent="0.2">
      <c r="A1952" s="8"/>
      <c r="B1952" s="9"/>
      <c r="C1952" s="20"/>
      <c r="D1952" s="20"/>
      <c r="F1952" s="9"/>
      <c r="G1952" s="9"/>
    </row>
    <row r="1953" spans="1:7" x14ac:dyDescent="0.2">
      <c r="A1953" s="8"/>
      <c r="B1953" s="9"/>
      <c r="C1953" s="20"/>
      <c r="D1953" s="20"/>
      <c r="F1953" s="9"/>
      <c r="G1953" s="9"/>
    </row>
    <row r="1954" spans="1:7" x14ac:dyDescent="0.2">
      <c r="A1954" s="8"/>
      <c r="B1954" s="9"/>
      <c r="C1954" s="20"/>
      <c r="D1954" s="20"/>
      <c r="F1954" s="9"/>
      <c r="G1954" s="9"/>
    </row>
    <row r="1955" spans="1:7" x14ac:dyDescent="0.2">
      <c r="A1955" s="8"/>
      <c r="B1955" s="9"/>
      <c r="C1955" s="20"/>
      <c r="D1955" s="20"/>
      <c r="F1955" s="9"/>
      <c r="G1955" s="9"/>
    </row>
    <row r="1956" spans="1:7" x14ac:dyDescent="0.2">
      <c r="A1956" s="8"/>
      <c r="B1956" s="9"/>
      <c r="C1956" s="20"/>
      <c r="D1956" s="20"/>
      <c r="F1956" s="9"/>
      <c r="G1956" s="9"/>
    </row>
    <row r="1957" spans="1:7" x14ac:dyDescent="0.2">
      <c r="A1957" s="8"/>
      <c r="B1957" s="9"/>
      <c r="C1957" s="20"/>
      <c r="D1957" s="20"/>
      <c r="F1957" s="9"/>
      <c r="G1957" s="9"/>
    </row>
    <row r="1958" spans="1:7" x14ac:dyDescent="0.2">
      <c r="A1958" s="8"/>
      <c r="B1958" s="9"/>
      <c r="C1958" s="20"/>
      <c r="D1958" s="20"/>
      <c r="F1958" s="9"/>
      <c r="G1958" s="9"/>
    </row>
    <row r="1959" spans="1:7" x14ac:dyDescent="0.2">
      <c r="A1959" s="8"/>
      <c r="B1959" s="9"/>
      <c r="C1959" s="20"/>
      <c r="D1959" s="20"/>
      <c r="F1959" s="9"/>
      <c r="G1959" s="9"/>
    </row>
    <row r="1960" spans="1:7" x14ac:dyDescent="0.2">
      <c r="A1960" s="8"/>
      <c r="B1960" s="9"/>
      <c r="C1960" s="20"/>
      <c r="D1960" s="20"/>
      <c r="F1960" s="9"/>
      <c r="G1960" s="9"/>
    </row>
    <row r="1961" spans="1:7" x14ac:dyDescent="0.2">
      <c r="A1961" s="8"/>
      <c r="B1961" s="9"/>
      <c r="C1961" s="20"/>
      <c r="D1961" s="20"/>
      <c r="F1961" s="9"/>
      <c r="G1961" s="9"/>
    </row>
    <row r="1962" spans="1:7" x14ac:dyDescent="0.2">
      <c r="A1962" s="8"/>
      <c r="B1962" s="9"/>
      <c r="C1962" s="20"/>
      <c r="D1962" s="20"/>
      <c r="F1962" s="9"/>
      <c r="G1962" s="9"/>
    </row>
    <row r="1963" spans="1:7" x14ac:dyDescent="0.2">
      <c r="A1963" s="8"/>
      <c r="B1963" s="9"/>
      <c r="C1963" s="20"/>
      <c r="D1963" s="20"/>
      <c r="F1963" s="9"/>
      <c r="G1963" s="9"/>
    </row>
    <row r="1964" spans="1:7" x14ac:dyDescent="0.2">
      <c r="A1964" s="8"/>
      <c r="B1964" s="9"/>
      <c r="C1964" s="20"/>
      <c r="D1964" s="20"/>
      <c r="F1964" s="9"/>
      <c r="G1964" s="9"/>
    </row>
    <row r="1965" spans="1:7" x14ac:dyDescent="0.2">
      <c r="A1965" s="8"/>
      <c r="B1965" s="9"/>
      <c r="C1965" s="20"/>
      <c r="D1965" s="20"/>
      <c r="F1965" s="9"/>
      <c r="G1965" s="9"/>
    </row>
    <row r="1966" spans="1:7" x14ac:dyDescent="0.2">
      <c r="A1966" s="8"/>
      <c r="B1966" s="9"/>
      <c r="C1966" s="20"/>
      <c r="D1966" s="20"/>
      <c r="F1966" s="9"/>
      <c r="G1966" s="9"/>
    </row>
    <row r="1967" spans="1:7" x14ac:dyDescent="0.2">
      <c r="A1967" s="8"/>
      <c r="B1967" s="9"/>
      <c r="C1967" s="20"/>
      <c r="D1967" s="20"/>
      <c r="F1967" s="9"/>
      <c r="G1967" s="9"/>
    </row>
    <row r="1968" spans="1:7" x14ac:dyDescent="0.2">
      <c r="A1968" s="8"/>
      <c r="B1968" s="9"/>
      <c r="C1968" s="20"/>
      <c r="D1968" s="20"/>
      <c r="F1968" s="9"/>
      <c r="G1968" s="9"/>
    </row>
    <row r="1969" spans="1:7" x14ac:dyDescent="0.2">
      <c r="A1969" s="8"/>
      <c r="B1969" s="9"/>
      <c r="C1969" s="20"/>
      <c r="D1969" s="20"/>
      <c r="F1969" s="9"/>
      <c r="G1969" s="9"/>
    </row>
    <row r="1970" spans="1:7" x14ac:dyDescent="0.2">
      <c r="A1970" s="8"/>
      <c r="B1970" s="9"/>
      <c r="C1970" s="20"/>
      <c r="D1970" s="20"/>
      <c r="F1970" s="9"/>
      <c r="G1970" s="9"/>
    </row>
    <row r="1971" spans="1:7" x14ac:dyDescent="0.2">
      <c r="A1971" s="8"/>
      <c r="B1971" s="9"/>
      <c r="C1971" s="20"/>
      <c r="D1971" s="20"/>
      <c r="F1971" s="9"/>
      <c r="G1971" s="9"/>
    </row>
    <row r="1972" spans="1:7" x14ac:dyDescent="0.2">
      <c r="A1972" s="8"/>
      <c r="B1972" s="9"/>
      <c r="C1972" s="20"/>
      <c r="D1972" s="20"/>
      <c r="F1972" s="9"/>
      <c r="G1972" s="9"/>
    </row>
    <row r="1973" spans="1:7" x14ac:dyDescent="0.2">
      <c r="A1973" s="8"/>
      <c r="B1973" s="9"/>
      <c r="C1973" s="20"/>
      <c r="D1973" s="20"/>
      <c r="F1973" s="9"/>
      <c r="G1973" s="9"/>
    </row>
    <row r="1974" spans="1:7" x14ac:dyDescent="0.2">
      <c r="A1974" s="8"/>
      <c r="B1974" s="9"/>
      <c r="C1974" s="20"/>
      <c r="D1974" s="20"/>
      <c r="F1974" s="9"/>
      <c r="G1974" s="9"/>
    </row>
    <row r="1975" spans="1:7" x14ac:dyDescent="0.2">
      <c r="A1975" s="8"/>
      <c r="B1975" s="9"/>
      <c r="C1975" s="20"/>
      <c r="D1975" s="20"/>
      <c r="F1975" s="9"/>
      <c r="G1975" s="9"/>
    </row>
    <row r="1976" spans="1:7" x14ac:dyDescent="0.2">
      <c r="A1976" s="8"/>
      <c r="B1976" s="9"/>
      <c r="C1976" s="20"/>
      <c r="D1976" s="20"/>
      <c r="F1976" s="9"/>
      <c r="G1976" s="9"/>
    </row>
    <row r="1977" spans="1:7" x14ac:dyDescent="0.2">
      <c r="A1977" s="8"/>
      <c r="B1977" s="9"/>
      <c r="C1977" s="20"/>
      <c r="D1977" s="20"/>
      <c r="F1977" s="9"/>
      <c r="G1977" s="9"/>
    </row>
    <row r="1978" spans="1:7" x14ac:dyDescent="0.2">
      <c r="A1978" s="8"/>
      <c r="B1978" s="9"/>
      <c r="C1978" s="20"/>
      <c r="D1978" s="20"/>
      <c r="F1978" s="9"/>
      <c r="G1978" s="9"/>
    </row>
    <row r="1979" spans="1:7" x14ac:dyDescent="0.2">
      <c r="A1979" s="8"/>
      <c r="B1979" s="9"/>
      <c r="C1979" s="20"/>
      <c r="D1979" s="20"/>
      <c r="F1979" s="9"/>
      <c r="G1979" s="9"/>
    </row>
    <row r="1980" spans="1:7" x14ac:dyDescent="0.2">
      <c r="A1980" s="8"/>
      <c r="B1980" s="9"/>
      <c r="C1980" s="20"/>
      <c r="D1980" s="20"/>
      <c r="F1980" s="9"/>
      <c r="G1980" s="9"/>
    </row>
    <row r="1981" spans="1:7" x14ac:dyDescent="0.2">
      <c r="A1981" s="8"/>
      <c r="B1981" s="9"/>
      <c r="C1981" s="20"/>
      <c r="D1981" s="20"/>
      <c r="F1981" s="9"/>
      <c r="G1981" s="9"/>
    </row>
    <row r="1982" spans="1:7" x14ac:dyDescent="0.2">
      <c r="A1982" s="8"/>
      <c r="B1982" s="9"/>
      <c r="C1982" s="20"/>
      <c r="D1982" s="20"/>
      <c r="F1982" s="9"/>
      <c r="G1982" s="9"/>
    </row>
    <row r="1983" spans="1:7" x14ac:dyDescent="0.2">
      <c r="A1983" s="8"/>
      <c r="B1983" s="9"/>
      <c r="C1983" s="20"/>
      <c r="D1983" s="20"/>
      <c r="F1983" s="9"/>
      <c r="G1983" s="9"/>
    </row>
    <row r="1984" spans="1:7" x14ac:dyDescent="0.2">
      <c r="A1984" s="8"/>
      <c r="B1984" s="9"/>
      <c r="C1984" s="20"/>
      <c r="D1984" s="20"/>
      <c r="F1984" s="9"/>
      <c r="G1984" s="9"/>
    </row>
    <row r="1985" spans="1:7" x14ac:dyDescent="0.2">
      <c r="A1985" s="8"/>
      <c r="B1985" s="9"/>
      <c r="C1985" s="20"/>
      <c r="D1985" s="20"/>
      <c r="F1985" s="9"/>
      <c r="G1985" s="9"/>
    </row>
    <row r="1986" spans="1:7" x14ac:dyDescent="0.2">
      <c r="A1986" s="8"/>
      <c r="B1986" s="9"/>
      <c r="C1986" s="20"/>
      <c r="D1986" s="20"/>
      <c r="F1986" s="9"/>
      <c r="G1986" s="9"/>
    </row>
    <row r="1987" spans="1:7" x14ac:dyDescent="0.2">
      <c r="A1987" s="8"/>
      <c r="B1987" s="9"/>
      <c r="C1987" s="20"/>
      <c r="D1987" s="20"/>
      <c r="F1987" s="9"/>
      <c r="G1987" s="9"/>
    </row>
    <row r="1988" spans="1:7" x14ac:dyDescent="0.2">
      <c r="A1988" s="8"/>
      <c r="B1988" s="9"/>
      <c r="C1988" s="20"/>
      <c r="D1988" s="20"/>
      <c r="F1988" s="9"/>
      <c r="G1988" s="9"/>
    </row>
    <row r="1989" spans="1:7" x14ac:dyDescent="0.2">
      <c r="A1989" s="8"/>
      <c r="B1989" s="9"/>
      <c r="C1989" s="20"/>
      <c r="D1989" s="20"/>
      <c r="F1989" s="9"/>
      <c r="G1989" s="9"/>
    </row>
    <row r="1990" spans="1:7" x14ac:dyDescent="0.2">
      <c r="A1990" s="8"/>
      <c r="B1990" s="9"/>
      <c r="C1990" s="20"/>
      <c r="D1990" s="20"/>
      <c r="F1990" s="9"/>
      <c r="G1990" s="9"/>
    </row>
    <row r="1991" spans="1:7" x14ac:dyDescent="0.2">
      <c r="A1991" s="8"/>
      <c r="B1991" s="9"/>
      <c r="C1991" s="20"/>
      <c r="D1991" s="20"/>
      <c r="F1991" s="9"/>
      <c r="G1991" s="9"/>
    </row>
    <row r="1992" spans="1:7" x14ac:dyDescent="0.2">
      <c r="A1992" s="8"/>
      <c r="B1992" s="9"/>
      <c r="C1992" s="20"/>
      <c r="D1992" s="20"/>
      <c r="F1992" s="9"/>
      <c r="G1992" s="9"/>
    </row>
    <row r="1993" spans="1:7" x14ac:dyDescent="0.2">
      <c r="A1993" s="8"/>
      <c r="B1993" s="9"/>
      <c r="C1993" s="20"/>
      <c r="D1993" s="20"/>
      <c r="F1993" s="9"/>
      <c r="G1993" s="9"/>
    </row>
    <row r="1994" spans="1:7" x14ac:dyDescent="0.2">
      <c r="A1994" s="8"/>
      <c r="B1994" s="9"/>
      <c r="C1994" s="20"/>
      <c r="D1994" s="20"/>
      <c r="F1994" s="9"/>
      <c r="G1994" s="9"/>
    </row>
    <row r="1995" spans="1:7" x14ac:dyDescent="0.2">
      <c r="A1995" s="8"/>
      <c r="B1995" s="9"/>
      <c r="C1995" s="20"/>
      <c r="D1995" s="20"/>
      <c r="F1995" s="9"/>
      <c r="G1995" s="9"/>
    </row>
    <row r="1996" spans="1:7" x14ac:dyDescent="0.2">
      <c r="A1996" s="8"/>
      <c r="B1996" s="9"/>
      <c r="C1996" s="20"/>
      <c r="D1996" s="20"/>
      <c r="F1996" s="9"/>
      <c r="G1996" s="9"/>
    </row>
    <row r="1997" spans="1:7" x14ac:dyDescent="0.2">
      <c r="A1997" s="8"/>
      <c r="B1997" s="9"/>
      <c r="C1997" s="20"/>
      <c r="D1997" s="20"/>
      <c r="F1997" s="9"/>
      <c r="G1997" s="9"/>
    </row>
    <row r="1998" spans="1:7" x14ac:dyDescent="0.2">
      <c r="A1998" s="8"/>
      <c r="B1998" s="9"/>
      <c r="C1998" s="20"/>
      <c r="D1998" s="20"/>
      <c r="F1998" s="9"/>
      <c r="G1998" s="9"/>
    </row>
    <row r="1999" spans="1:7" x14ac:dyDescent="0.2">
      <c r="A1999" s="8"/>
      <c r="B1999" s="9"/>
      <c r="C1999" s="20"/>
      <c r="D1999" s="20"/>
      <c r="F1999" s="9"/>
      <c r="G1999" s="9"/>
    </row>
    <row r="2000" spans="1:7" x14ac:dyDescent="0.2">
      <c r="A2000" s="8"/>
      <c r="B2000" s="9"/>
      <c r="C2000" s="20"/>
      <c r="D2000" s="20"/>
      <c r="F2000" s="9"/>
      <c r="G2000" s="9"/>
    </row>
    <row r="2001" spans="1:7" x14ac:dyDescent="0.2">
      <c r="A2001" s="8"/>
      <c r="B2001" s="9"/>
      <c r="C2001" s="20"/>
      <c r="D2001" s="20"/>
      <c r="F2001" s="9"/>
      <c r="G2001" s="9"/>
    </row>
    <row r="2002" spans="1:7" x14ac:dyDescent="0.2">
      <c r="A2002" s="8"/>
      <c r="B2002" s="9"/>
      <c r="C2002" s="20"/>
      <c r="D2002" s="20"/>
      <c r="F2002" s="9"/>
      <c r="G2002" s="9"/>
    </row>
    <row r="2003" spans="1:7" x14ac:dyDescent="0.2">
      <c r="A2003" s="8"/>
      <c r="B2003" s="9"/>
      <c r="C2003" s="20"/>
      <c r="D2003" s="20"/>
      <c r="F2003" s="9"/>
      <c r="G2003" s="9"/>
    </row>
    <row r="2004" spans="1:7" x14ac:dyDescent="0.2">
      <c r="A2004" s="8"/>
      <c r="B2004" s="9"/>
      <c r="C2004" s="20"/>
      <c r="D2004" s="20"/>
      <c r="F2004" s="9"/>
      <c r="G2004" s="9"/>
    </row>
    <row r="2005" spans="1:7" x14ac:dyDescent="0.2">
      <c r="A2005" s="8"/>
      <c r="B2005" s="9"/>
      <c r="C2005" s="20"/>
      <c r="D2005" s="20"/>
      <c r="F2005" s="9"/>
      <c r="G2005" s="9"/>
    </row>
    <row r="2006" spans="1:7" x14ac:dyDescent="0.2">
      <c r="A2006" s="8"/>
      <c r="B2006" s="9"/>
      <c r="C2006" s="20"/>
      <c r="D2006" s="20"/>
      <c r="F2006" s="9"/>
      <c r="G2006" s="9"/>
    </row>
    <row r="2007" spans="1:7" x14ac:dyDescent="0.2">
      <c r="A2007" s="8"/>
      <c r="B2007" s="9"/>
      <c r="C2007" s="20"/>
      <c r="D2007" s="20"/>
      <c r="F2007" s="9"/>
      <c r="G2007" s="9"/>
    </row>
    <row r="2008" spans="1:7" x14ac:dyDescent="0.2">
      <c r="A2008" s="8"/>
      <c r="B2008" s="9"/>
      <c r="C2008" s="20"/>
      <c r="D2008" s="20"/>
      <c r="F2008" s="9"/>
      <c r="G2008" s="9"/>
    </row>
    <row r="2009" spans="1:7" x14ac:dyDescent="0.2">
      <c r="A2009" s="8"/>
      <c r="B2009" s="9"/>
      <c r="C2009" s="20"/>
      <c r="D2009" s="20"/>
      <c r="F2009" s="9"/>
      <c r="G2009" s="9"/>
    </row>
    <row r="2010" spans="1:7" x14ac:dyDescent="0.2">
      <c r="A2010" s="8"/>
      <c r="B2010" s="9"/>
      <c r="C2010" s="20"/>
      <c r="D2010" s="20"/>
      <c r="F2010" s="9"/>
      <c r="G2010" s="9"/>
    </row>
    <row r="2011" spans="1:7" x14ac:dyDescent="0.2">
      <c r="A2011" s="8"/>
      <c r="B2011" s="9"/>
      <c r="C2011" s="20"/>
      <c r="D2011" s="20"/>
      <c r="F2011" s="9"/>
      <c r="G2011" s="9"/>
    </row>
    <row r="2012" spans="1:7" x14ac:dyDescent="0.2">
      <c r="A2012" s="8"/>
      <c r="B2012" s="9"/>
      <c r="C2012" s="20"/>
      <c r="D2012" s="20"/>
      <c r="F2012" s="9"/>
      <c r="G2012" s="9"/>
    </row>
    <row r="2013" spans="1:7" x14ac:dyDescent="0.2">
      <c r="A2013" s="8"/>
      <c r="B2013" s="9"/>
      <c r="C2013" s="20"/>
      <c r="D2013" s="20"/>
      <c r="F2013" s="9"/>
      <c r="G2013" s="9"/>
    </row>
    <row r="2014" spans="1:7" x14ac:dyDescent="0.2">
      <c r="A2014" s="8"/>
      <c r="B2014" s="9"/>
      <c r="C2014" s="20"/>
      <c r="D2014" s="20"/>
      <c r="F2014" s="9"/>
      <c r="G2014" s="9"/>
    </row>
    <row r="2015" spans="1:7" x14ac:dyDescent="0.2">
      <c r="A2015" s="8"/>
      <c r="B2015" s="9"/>
      <c r="C2015" s="20"/>
      <c r="D2015" s="20"/>
      <c r="F2015" s="9"/>
      <c r="G2015" s="9"/>
    </row>
    <row r="2016" spans="1:7" x14ac:dyDescent="0.2">
      <c r="A2016" s="8"/>
      <c r="B2016" s="9"/>
      <c r="C2016" s="20"/>
      <c r="D2016" s="20"/>
      <c r="F2016" s="9"/>
      <c r="G2016" s="9"/>
    </row>
    <row r="2017" spans="1:12" x14ac:dyDescent="0.2">
      <c r="A2017" s="8"/>
      <c r="B2017" s="9"/>
      <c r="C2017" s="20"/>
      <c r="D2017" s="20"/>
      <c r="F2017" s="9"/>
      <c r="G2017" s="9"/>
    </row>
    <row r="2018" spans="1:12" x14ac:dyDescent="0.2">
      <c r="A2018" s="8"/>
      <c r="B2018" s="9"/>
      <c r="C2018" s="20"/>
      <c r="D2018" s="20"/>
      <c r="F2018" s="9"/>
      <c r="G2018" s="9"/>
    </row>
    <row r="2019" spans="1:12" x14ac:dyDescent="0.2">
      <c r="A2019" s="8"/>
      <c r="B2019" s="9"/>
      <c r="C2019" s="20"/>
      <c r="D2019" s="20"/>
      <c r="F2019" s="9"/>
      <c r="G2019" s="9"/>
    </row>
    <row r="2020" spans="1:12" x14ac:dyDescent="0.2">
      <c r="A2020" s="8"/>
      <c r="B2020" s="9"/>
      <c r="C2020" s="20"/>
      <c r="D2020" s="21"/>
      <c r="E2020" s="12"/>
      <c r="F2020" s="13"/>
      <c r="G2020" s="13"/>
      <c r="H2020" s="12"/>
      <c r="J2020" s="15"/>
      <c r="K2020" s="12"/>
    </row>
    <row r="2021" spans="1:12" x14ac:dyDescent="0.2">
      <c r="A2021" s="8"/>
      <c r="B2021" s="9"/>
      <c r="C2021" s="20"/>
      <c r="D2021" s="21"/>
      <c r="E2021" s="12"/>
      <c r="F2021" s="13"/>
      <c r="G2021" s="13"/>
      <c r="H2021" s="12"/>
      <c r="J2021" s="15"/>
      <c r="K2021" s="12"/>
      <c r="L2021" s="23"/>
    </row>
    <row r="2022" spans="1:12" x14ac:dyDescent="0.2">
      <c r="A2022" s="8"/>
      <c r="B2022" s="9"/>
      <c r="C2022" s="20"/>
      <c r="D2022" s="21"/>
      <c r="E2022" s="12"/>
      <c r="F2022" s="13"/>
      <c r="G2022" s="13"/>
      <c r="H2022" s="12"/>
      <c r="J2022" s="15"/>
      <c r="K2022" s="12"/>
    </row>
    <row r="2023" spans="1:12" x14ac:dyDescent="0.2">
      <c r="A2023" s="8"/>
      <c r="B2023" s="9"/>
      <c r="C2023" s="20"/>
      <c r="D2023" s="21"/>
      <c r="E2023" s="12"/>
      <c r="F2023" s="13"/>
      <c r="G2023" s="13"/>
      <c r="H2023" s="12"/>
      <c r="J2023" s="15"/>
      <c r="K2023" s="12"/>
    </row>
    <row r="2024" spans="1:12" x14ac:dyDescent="0.2">
      <c r="A2024" s="8"/>
      <c r="B2024" s="9"/>
      <c r="C2024" s="20"/>
      <c r="D2024" s="21"/>
      <c r="E2024" s="12"/>
      <c r="F2024" s="13"/>
      <c r="G2024" s="13"/>
      <c r="H2024" s="12"/>
      <c r="J2024" s="15"/>
      <c r="K2024" s="12"/>
    </row>
    <row r="2025" spans="1:12" x14ac:dyDescent="0.2">
      <c r="A2025" s="8"/>
      <c r="B2025" s="9"/>
      <c r="C2025" s="20"/>
      <c r="D2025" s="21"/>
      <c r="E2025" s="12"/>
      <c r="F2025" s="13"/>
      <c r="G2025" s="13"/>
      <c r="H2025" s="12"/>
      <c r="J2025" s="15"/>
      <c r="K2025" s="12"/>
    </row>
    <row r="2026" spans="1:12" x14ac:dyDescent="0.2">
      <c r="A2026" s="8"/>
      <c r="B2026" s="9"/>
      <c r="C2026" s="20"/>
      <c r="D2026" s="21"/>
      <c r="E2026" s="12"/>
      <c r="F2026" s="13"/>
      <c r="G2026" s="13"/>
      <c r="H2026" s="12"/>
      <c r="J2026" s="15"/>
      <c r="K2026" s="12"/>
    </row>
    <row r="2027" spans="1:12" x14ac:dyDescent="0.2">
      <c r="A2027" s="8"/>
      <c r="B2027" s="9"/>
      <c r="C2027" s="20"/>
      <c r="D2027" s="21"/>
      <c r="E2027" s="12"/>
      <c r="F2027" s="13"/>
      <c r="G2027" s="13"/>
      <c r="H2027" s="12"/>
      <c r="J2027" s="15"/>
      <c r="K2027" s="12"/>
    </row>
    <row r="2028" spans="1:12" x14ac:dyDescent="0.2">
      <c r="A2028" s="8"/>
      <c r="B2028" s="9"/>
      <c r="C2028" s="20"/>
      <c r="D2028" s="21"/>
      <c r="E2028" s="12"/>
      <c r="F2028" s="13"/>
      <c r="G2028" s="13"/>
      <c r="H2028" s="12"/>
      <c r="J2028" s="15"/>
      <c r="K2028" s="12"/>
    </row>
    <row r="2029" spans="1:12" x14ac:dyDescent="0.2">
      <c r="A2029" s="8"/>
      <c r="B2029" s="9"/>
      <c r="C2029" s="20"/>
      <c r="D2029" s="21"/>
      <c r="E2029" s="12"/>
      <c r="F2029" s="13"/>
      <c r="G2029" s="13"/>
      <c r="H2029" s="12"/>
      <c r="J2029" s="15"/>
      <c r="K2029" s="12"/>
    </row>
    <row r="2030" spans="1:12" x14ac:dyDescent="0.2">
      <c r="A2030" s="8"/>
      <c r="B2030" s="9"/>
      <c r="C2030" s="20"/>
      <c r="D2030" s="21"/>
      <c r="E2030" s="12"/>
      <c r="F2030" s="13"/>
      <c r="G2030" s="13"/>
      <c r="H2030" s="12"/>
      <c r="J2030" s="15"/>
      <c r="K2030" s="12"/>
    </row>
    <row r="2031" spans="1:12" x14ac:dyDescent="0.2">
      <c r="A2031" s="8"/>
      <c r="B2031" s="9"/>
      <c r="C2031" s="20"/>
      <c r="D2031" s="21"/>
      <c r="E2031" s="12"/>
      <c r="F2031" s="13"/>
      <c r="G2031" s="13"/>
      <c r="H2031" s="12"/>
      <c r="J2031" s="15"/>
      <c r="K2031" s="12"/>
    </row>
    <row r="2032" spans="1:12" x14ac:dyDescent="0.2">
      <c r="A2032" s="8"/>
      <c r="B2032" s="9"/>
      <c r="C2032" s="20"/>
      <c r="D2032" s="21"/>
      <c r="E2032" s="12"/>
      <c r="F2032" s="13"/>
      <c r="G2032" s="13"/>
      <c r="H2032" s="12"/>
      <c r="J2032" s="15"/>
      <c r="K2032" s="12"/>
    </row>
    <row r="2033" spans="1:11" x14ac:dyDescent="0.2">
      <c r="A2033" s="8"/>
      <c r="B2033" s="9"/>
      <c r="C2033" s="20"/>
      <c r="D2033" s="21"/>
      <c r="E2033" s="12"/>
      <c r="F2033" s="13"/>
      <c r="G2033" s="13"/>
      <c r="H2033" s="12"/>
      <c r="J2033" s="15"/>
      <c r="K2033" s="12"/>
    </row>
    <row r="2034" spans="1:11" x14ac:dyDescent="0.2">
      <c r="A2034" s="8"/>
      <c r="B2034" s="9"/>
      <c r="C2034" s="20"/>
      <c r="D2034" s="20"/>
      <c r="F2034" s="9"/>
      <c r="G2034" s="9"/>
    </row>
    <row r="2035" spans="1:11" x14ac:dyDescent="0.2">
      <c r="A2035" s="8"/>
      <c r="B2035" s="9"/>
      <c r="C2035" s="20"/>
      <c r="D2035" s="20"/>
      <c r="F2035" s="9"/>
      <c r="G2035" s="9"/>
    </row>
    <row r="2036" spans="1:11" x14ac:dyDescent="0.2">
      <c r="A2036" s="8"/>
      <c r="B2036" s="9"/>
      <c r="C2036" s="20"/>
      <c r="D2036" s="20"/>
      <c r="F2036" s="9"/>
      <c r="G2036" s="9"/>
    </row>
    <row r="2037" spans="1:11" x14ac:dyDescent="0.2">
      <c r="A2037" s="8"/>
      <c r="B2037" s="9"/>
      <c r="C2037" s="20"/>
      <c r="D2037" s="20"/>
      <c r="F2037" s="9"/>
      <c r="G2037" s="9"/>
    </row>
    <row r="2038" spans="1:11" x14ac:dyDescent="0.2">
      <c r="A2038" s="8"/>
      <c r="B2038" s="9"/>
      <c r="C2038" s="20"/>
      <c r="D2038" s="20"/>
      <c r="F2038" s="9"/>
      <c r="G2038" s="9"/>
    </row>
    <row r="2039" spans="1:11" x14ac:dyDescent="0.2">
      <c r="A2039" s="8"/>
      <c r="B2039" s="9"/>
      <c r="C2039" s="20"/>
      <c r="D2039" s="20"/>
      <c r="F2039" s="9"/>
      <c r="G2039" s="9"/>
    </row>
    <row r="2040" spans="1:11" x14ac:dyDescent="0.2">
      <c r="A2040" s="8"/>
      <c r="B2040" s="9"/>
      <c r="C2040" s="20"/>
      <c r="D2040" s="20"/>
      <c r="F2040" s="9"/>
      <c r="G2040" s="9"/>
    </row>
    <row r="2041" spans="1:11" x14ac:dyDescent="0.2">
      <c r="A2041" s="8"/>
      <c r="B2041" s="9"/>
      <c r="C2041" s="20"/>
      <c r="D2041" s="20"/>
      <c r="F2041" s="9"/>
      <c r="G2041" s="9"/>
    </row>
    <row r="2042" spans="1:11" x14ac:dyDescent="0.2">
      <c r="A2042" s="8"/>
      <c r="B2042" s="9"/>
      <c r="C2042" s="20"/>
      <c r="D2042" s="20"/>
      <c r="F2042" s="9"/>
      <c r="G2042" s="9"/>
    </row>
    <row r="2043" spans="1:11" x14ac:dyDescent="0.2">
      <c r="A2043" s="8"/>
      <c r="B2043" s="9"/>
      <c r="C2043" s="20"/>
      <c r="D2043" s="20"/>
      <c r="F2043" s="9"/>
      <c r="G2043" s="9"/>
    </row>
    <row r="2044" spans="1:11" x14ac:dyDescent="0.2">
      <c r="A2044" s="8"/>
      <c r="B2044" s="9"/>
      <c r="C2044" s="20"/>
      <c r="D2044" s="20"/>
      <c r="F2044" s="9"/>
      <c r="G2044" s="9"/>
    </row>
    <row r="2045" spans="1:11" x14ac:dyDescent="0.2">
      <c r="A2045" s="8"/>
      <c r="B2045" s="9"/>
      <c r="C2045" s="20"/>
      <c r="D2045" s="20"/>
      <c r="F2045" s="9"/>
      <c r="G2045" s="9"/>
    </row>
    <row r="2046" spans="1:11" x14ac:dyDescent="0.2">
      <c r="A2046" s="8"/>
      <c r="B2046" s="9"/>
      <c r="C2046" s="20"/>
      <c r="D2046" s="20"/>
      <c r="F2046" s="9"/>
      <c r="G2046" s="9"/>
    </row>
    <row r="2047" spans="1:11" x14ac:dyDescent="0.2">
      <c r="A2047" s="8"/>
      <c r="B2047" s="9"/>
      <c r="C2047" s="20"/>
      <c r="D2047" s="20"/>
      <c r="F2047" s="9"/>
      <c r="G2047" s="9"/>
    </row>
    <row r="2048" spans="1:11" x14ac:dyDescent="0.2">
      <c r="A2048" s="8"/>
      <c r="B2048" s="9"/>
      <c r="C2048" s="20"/>
      <c r="D2048" s="20"/>
      <c r="F2048" s="9"/>
      <c r="G2048" s="9"/>
    </row>
    <row r="2049" spans="1:7" x14ac:dyDescent="0.2">
      <c r="A2049" s="8"/>
      <c r="B2049" s="9"/>
      <c r="C2049" s="20"/>
      <c r="D2049" s="20"/>
      <c r="F2049" s="9"/>
      <c r="G2049" s="9"/>
    </row>
    <row r="2050" spans="1:7" x14ac:dyDescent="0.2">
      <c r="A2050" s="8"/>
      <c r="B2050" s="9"/>
      <c r="C2050" s="20"/>
      <c r="D2050" s="20"/>
      <c r="F2050" s="9"/>
      <c r="G2050" s="9"/>
    </row>
    <row r="2051" spans="1:7" x14ac:dyDescent="0.2">
      <c r="A2051" s="8"/>
      <c r="B2051" s="9"/>
      <c r="C2051" s="20"/>
      <c r="D2051" s="20"/>
      <c r="F2051" s="9"/>
      <c r="G2051" s="9"/>
    </row>
    <row r="2052" spans="1:7" x14ac:dyDescent="0.2">
      <c r="A2052" s="8"/>
      <c r="B2052" s="9"/>
      <c r="C2052" s="20"/>
      <c r="D2052" s="20"/>
      <c r="F2052" s="9"/>
      <c r="G2052" s="9"/>
    </row>
    <row r="2053" spans="1:7" x14ac:dyDescent="0.2">
      <c r="A2053" s="8"/>
      <c r="B2053" s="9"/>
      <c r="C2053" s="20"/>
      <c r="D2053" s="20"/>
      <c r="F2053" s="9"/>
      <c r="G2053" s="9"/>
    </row>
    <row r="2054" spans="1:7" x14ac:dyDescent="0.2">
      <c r="A2054" s="8"/>
      <c r="B2054" s="9"/>
      <c r="C2054" s="20"/>
      <c r="D2054" s="20"/>
      <c r="F2054" s="9"/>
      <c r="G2054" s="9"/>
    </row>
    <row r="2055" spans="1:7" x14ac:dyDescent="0.2">
      <c r="A2055" s="8"/>
      <c r="B2055" s="9"/>
      <c r="C2055" s="20"/>
      <c r="D2055" s="20"/>
      <c r="F2055" s="9"/>
      <c r="G2055" s="9"/>
    </row>
    <row r="2056" spans="1:7" x14ac:dyDescent="0.2">
      <c r="A2056" s="8"/>
      <c r="B2056" s="9"/>
      <c r="C2056" s="20"/>
      <c r="D2056" s="20"/>
      <c r="F2056" s="9"/>
      <c r="G2056" s="9"/>
    </row>
    <row r="2057" spans="1:7" x14ac:dyDescent="0.2">
      <c r="A2057" s="8"/>
      <c r="B2057" s="9"/>
      <c r="C2057" s="20"/>
      <c r="D2057" s="20"/>
      <c r="F2057" s="9"/>
      <c r="G2057" s="9"/>
    </row>
    <row r="2058" spans="1:7" x14ac:dyDescent="0.2">
      <c r="A2058" s="8"/>
      <c r="B2058" s="9"/>
      <c r="C2058" s="20"/>
      <c r="D2058" s="20"/>
      <c r="F2058" s="9"/>
      <c r="G2058" s="9"/>
    </row>
    <row r="2059" spans="1:7" x14ac:dyDescent="0.2">
      <c r="A2059" s="8"/>
      <c r="B2059" s="9"/>
      <c r="C2059" s="20"/>
      <c r="D2059" s="20"/>
      <c r="F2059" s="9"/>
      <c r="G2059" s="9"/>
    </row>
    <row r="2060" spans="1:7" x14ac:dyDescent="0.2">
      <c r="A2060" s="8"/>
      <c r="B2060" s="9"/>
      <c r="C2060" s="20"/>
      <c r="D2060" s="20"/>
      <c r="F2060" s="9"/>
      <c r="G2060" s="9"/>
    </row>
    <row r="2061" spans="1:7" x14ac:dyDescent="0.2">
      <c r="A2061" s="8"/>
      <c r="B2061" s="9"/>
      <c r="C2061" s="20"/>
      <c r="D2061" s="20"/>
      <c r="F2061" s="9"/>
      <c r="G2061" s="9"/>
    </row>
    <row r="2062" spans="1:7" x14ac:dyDescent="0.2">
      <c r="A2062" s="8"/>
      <c r="B2062" s="9"/>
      <c r="C2062" s="20"/>
      <c r="D2062" s="20"/>
      <c r="F2062" s="9"/>
      <c r="G2062" s="9"/>
    </row>
    <row r="2063" spans="1:7" x14ac:dyDescent="0.2">
      <c r="A2063" s="8"/>
      <c r="B2063" s="9"/>
      <c r="C2063" s="20"/>
      <c r="D2063" s="20"/>
      <c r="F2063" s="9"/>
      <c r="G2063" s="9"/>
    </row>
    <row r="2064" spans="1:7" x14ac:dyDescent="0.2">
      <c r="A2064" s="8"/>
      <c r="B2064" s="9"/>
      <c r="C2064" s="20"/>
      <c r="D2064" s="20"/>
      <c r="F2064" s="9"/>
      <c r="G2064" s="9"/>
    </row>
    <row r="2065" spans="1:7" x14ac:dyDescent="0.2">
      <c r="A2065" s="8"/>
      <c r="B2065" s="9"/>
      <c r="C2065" s="20"/>
      <c r="D2065" s="20"/>
      <c r="F2065" s="9"/>
      <c r="G2065" s="9"/>
    </row>
    <row r="2066" spans="1:7" x14ac:dyDescent="0.2">
      <c r="A2066" s="8"/>
      <c r="B2066" s="9"/>
      <c r="C2066" s="20"/>
      <c r="D2066" s="20"/>
      <c r="F2066" s="9"/>
      <c r="G2066" s="9"/>
    </row>
    <row r="2067" spans="1:7" x14ac:dyDescent="0.2">
      <c r="A2067" s="8"/>
      <c r="B2067" s="9"/>
      <c r="C2067" s="20"/>
      <c r="D2067" s="20"/>
      <c r="F2067" s="9"/>
      <c r="G2067" s="9"/>
    </row>
    <row r="2068" spans="1:7" x14ac:dyDescent="0.2">
      <c r="A2068" s="8"/>
      <c r="B2068" s="9"/>
      <c r="C2068" s="20"/>
      <c r="D2068" s="20"/>
      <c r="F2068" s="9"/>
      <c r="G2068" s="9"/>
    </row>
    <row r="2069" spans="1:7" x14ac:dyDescent="0.2">
      <c r="A2069" s="8"/>
      <c r="B2069" s="9"/>
      <c r="C2069" s="20"/>
      <c r="D2069" s="20"/>
      <c r="F2069" s="9"/>
      <c r="G2069" s="9"/>
    </row>
    <row r="2070" spans="1:7" x14ac:dyDescent="0.2">
      <c r="A2070" s="8"/>
      <c r="B2070" s="9"/>
      <c r="C2070" s="20"/>
      <c r="D2070" s="20"/>
      <c r="F2070" s="9"/>
      <c r="G2070" s="9"/>
    </row>
    <row r="2071" spans="1:7" x14ac:dyDescent="0.2">
      <c r="A2071" s="8"/>
      <c r="B2071" s="9"/>
      <c r="C2071" s="20"/>
      <c r="D2071" s="20"/>
      <c r="F2071" s="9"/>
      <c r="G2071" s="9"/>
    </row>
    <row r="2072" spans="1:7" x14ac:dyDescent="0.2">
      <c r="A2072" s="8"/>
      <c r="B2072" s="9"/>
      <c r="C2072" s="20"/>
      <c r="D2072" s="20"/>
      <c r="F2072" s="9"/>
      <c r="G2072" s="9"/>
    </row>
    <row r="2073" spans="1:7" x14ac:dyDescent="0.2">
      <c r="A2073" s="8"/>
      <c r="B2073" s="9"/>
      <c r="C2073" s="20"/>
      <c r="D2073" s="20"/>
      <c r="F2073" s="9"/>
      <c r="G2073" s="9"/>
    </row>
    <row r="2074" spans="1:7" x14ac:dyDescent="0.2">
      <c r="A2074" s="8"/>
      <c r="B2074" s="9"/>
      <c r="C2074" s="20"/>
      <c r="D2074" s="20"/>
      <c r="F2074" s="9"/>
      <c r="G2074" s="9"/>
    </row>
    <row r="2075" spans="1:7" x14ac:dyDescent="0.2">
      <c r="A2075" s="8"/>
      <c r="B2075" s="9"/>
      <c r="C2075" s="20"/>
      <c r="D2075" s="20"/>
      <c r="F2075" s="9"/>
      <c r="G2075" s="9"/>
    </row>
    <row r="2076" spans="1:7" x14ac:dyDescent="0.2">
      <c r="A2076" s="8"/>
      <c r="B2076" s="9"/>
      <c r="C2076" s="20"/>
      <c r="D2076" s="20"/>
      <c r="F2076" s="9"/>
      <c r="G2076" s="9"/>
    </row>
    <row r="2077" spans="1:7" x14ac:dyDescent="0.2">
      <c r="A2077" s="8"/>
      <c r="B2077" s="9"/>
      <c r="C2077" s="20"/>
      <c r="D2077" s="20"/>
      <c r="F2077" s="9"/>
      <c r="G2077" s="9"/>
    </row>
    <row r="2078" spans="1:7" x14ac:dyDescent="0.2">
      <c r="A2078" s="8"/>
      <c r="B2078" s="9"/>
      <c r="C2078" s="20"/>
      <c r="D2078" s="20"/>
      <c r="F2078" s="9"/>
      <c r="G2078" s="9"/>
    </row>
    <row r="2079" spans="1:7" x14ac:dyDescent="0.2">
      <c r="A2079" s="8"/>
      <c r="B2079" s="9"/>
      <c r="C2079" s="20"/>
      <c r="D2079" s="20"/>
      <c r="F2079" s="9"/>
      <c r="G2079" s="9"/>
    </row>
    <row r="2080" spans="1:7" x14ac:dyDescent="0.2">
      <c r="A2080" s="8"/>
      <c r="B2080" s="9"/>
      <c r="C2080" s="20"/>
      <c r="D2080" s="20"/>
      <c r="F2080" s="9"/>
      <c r="G2080" s="9"/>
    </row>
    <row r="2081" spans="1:7" x14ac:dyDescent="0.2">
      <c r="A2081" s="8"/>
      <c r="B2081" s="9"/>
      <c r="C2081" s="20"/>
      <c r="D2081" s="20"/>
      <c r="F2081" s="9"/>
      <c r="G2081" s="9"/>
    </row>
    <row r="2082" spans="1:7" x14ac:dyDescent="0.2">
      <c r="A2082" s="8"/>
      <c r="B2082" s="9"/>
      <c r="C2082" s="20"/>
      <c r="D2082" s="20"/>
      <c r="F2082" s="9"/>
      <c r="G2082" s="9"/>
    </row>
    <row r="2083" spans="1:7" x14ac:dyDescent="0.2">
      <c r="A2083" s="8"/>
      <c r="B2083" s="9"/>
      <c r="C2083" s="20"/>
      <c r="D2083" s="20"/>
      <c r="F2083" s="9"/>
      <c r="G2083" s="9"/>
    </row>
    <row r="2084" spans="1:7" x14ac:dyDescent="0.2">
      <c r="A2084" s="8"/>
      <c r="B2084" s="9"/>
      <c r="C2084" s="20"/>
      <c r="D2084" s="20"/>
      <c r="F2084" s="9"/>
      <c r="G2084" s="9"/>
    </row>
    <row r="2085" spans="1:7" x14ac:dyDescent="0.2">
      <c r="A2085" s="8"/>
      <c r="B2085" s="9"/>
      <c r="C2085" s="20"/>
      <c r="D2085" s="20"/>
      <c r="F2085" s="9"/>
      <c r="G2085" s="9"/>
    </row>
    <row r="2086" spans="1:7" x14ac:dyDescent="0.2">
      <c r="A2086" s="8"/>
      <c r="B2086" s="9"/>
      <c r="C2086" s="20"/>
      <c r="D2086" s="20"/>
      <c r="F2086" s="9"/>
      <c r="G2086" s="9"/>
    </row>
    <row r="2087" spans="1:7" x14ac:dyDescent="0.2">
      <c r="A2087" s="8"/>
      <c r="B2087" s="9"/>
      <c r="C2087" s="20"/>
      <c r="D2087" s="20"/>
      <c r="F2087" s="9"/>
      <c r="G2087" s="9"/>
    </row>
    <row r="2088" spans="1:7" x14ac:dyDescent="0.2">
      <c r="A2088" s="8"/>
      <c r="B2088" s="9"/>
      <c r="C2088" s="20"/>
      <c r="D2088" s="20"/>
      <c r="F2088" s="9"/>
      <c r="G2088" s="9"/>
    </row>
    <row r="2089" spans="1:7" x14ac:dyDescent="0.2">
      <c r="A2089" s="8"/>
      <c r="B2089" s="9"/>
      <c r="C2089" s="20"/>
      <c r="D2089" s="20"/>
      <c r="F2089" s="9"/>
      <c r="G2089" s="9"/>
    </row>
    <row r="2090" spans="1:7" x14ac:dyDescent="0.2">
      <c r="A2090" s="8"/>
      <c r="B2090" s="9"/>
      <c r="C2090" s="20"/>
      <c r="D2090" s="20"/>
      <c r="F2090" s="9"/>
      <c r="G2090" s="9"/>
    </row>
    <row r="2091" spans="1:7" x14ac:dyDescent="0.2">
      <c r="A2091" s="8"/>
      <c r="B2091" s="9"/>
      <c r="C2091" s="20"/>
      <c r="D2091" s="20"/>
      <c r="F2091" s="9"/>
      <c r="G2091" s="9"/>
    </row>
    <row r="2092" spans="1:7" x14ac:dyDescent="0.2">
      <c r="A2092" s="8"/>
      <c r="B2092" s="9"/>
      <c r="C2092" s="20"/>
      <c r="D2092" s="20"/>
      <c r="F2092" s="9"/>
      <c r="G2092" s="9"/>
    </row>
    <row r="2093" spans="1:7" x14ac:dyDescent="0.2">
      <c r="A2093" s="8"/>
      <c r="B2093" s="9"/>
      <c r="C2093" s="20"/>
      <c r="D2093" s="20"/>
      <c r="F2093" s="9"/>
      <c r="G2093" s="9"/>
    </row>
    <row r="2094" spans="1:7" x14ac:dyDescent="0.2">
      <c r="A2094" s="8"/>
      <c r="B2094" s="9"/>
      <c r="C2094" s="20"/>
      <c r="D2094" s="20"/>
      <c r="F2094" s="9"/>
      <c r="G2094" s="9"/>
    </row>
    <row r="2095" spans="1:7" x14ac:dyDescent="0.2">
      <c r="A2095" s="8"/>
      <c r="B2095" s="9"/>
      <c r="C2095" s="20"/>
      <c r="D2095" s="20"/>
      <c r="F2095" s="9"/>
      <c r="G2095" s="9"/>
    </row>
    <row r="2096" spans="1:7" x14ac:dyDescent="0.2">
      <c r="A2096" s="8"/>
      <c r="B2096" s="9"/>
      <c r="C2096" s="20"/>
      <c r="D2096" s="20"/>
      <c r="F2096" s="9"/>
      <c r="G2096" s="9"/>
    </row>
    <row r="2097" spans="1:7" x14ac:dyDescent="0.2">
      <c r="A2097" s="8"/>
      <c r="B2097" s="9"/>
      <c r="C2097" s="20"/>
      <c r="D2097" s="20"/>
      <c r="F2097" s="9"/>
      <c r="G2097" s="9"/>
    </row>
    <row r="2098" spans="1:7" x14ac:dyDescent="0.2">
      <c r="A2098" s="8"/>
      <c r="B2098" s="9"/>
      <c r="C2098" s="20"/>
      <c r="D2098" s="20"/>
      <c r="F2098" s="9"/>
      <c r="G2098" s="9"/>
    </row>
    <row r="2099" spans="1:7" x14ac:dyDescent="0.2">
      <c r="A2099" s="8"/>
      <c r="B2099" s="9"/>
      <c r="C2099" s="20"/>
      <c r="D2099" s="20"/>
      <c r="F2099" s="9"/>
      <c r="G2099" s="9"/>
    </row>
    <row r="2100" spans="1:7" x14ac:dyDescent="0.2">
      <c r="A2100" s="8"/>
      <c r="B2100" s="9"/>
      <c r="C2100" s="20"/>
      <c r="D2100" s="20"/>
      <c r="F2100" s="9"/>
      <c r="G2100" s="9"/>
    </row>
    <row r="2101" spans="1:7" x14ac:dyDescent="0.2">
      <c r="A2101" s="8"/>
      <c r="B2101" s="9"/>
      <c r="C2101" s="20"/>
      <c r="D2101" s="20"/>
      <c r="F2101" s="9"/>
      <c r="G2101" s="9"/>
    </row>
    <row r="2102" spans="1:7" x14ac:dyDescent="0.2">
      <c r="A2102" s="8"/>
      <c r="B2102" s="9"/>
      <c r="C2102" s="20"/>
      <c r="D2102" s="20"/>
      <c r="F2102" s="9"/>
      <c r="G2102" s="9"/>
    </row>
    <row r="2103" spans="1:7" x14ac:dyDescent="0.2">
      <c r="A2103" s="8"/>
      <c r="B2103" s="9"/>
      <c r="C2103" s="20"/>
      <c r="D2103" s="20"/>
      <c r="F2103" s="9"/>
      <c r="G2103" s="9"/>
    </row>
    <row r="2104" spans="1:7" x14ac:dyDescent="0.2">
      <c r="A2104" s="8"/>
      <c r="B2104" s="9"/>
      <c r="C2104" s="20"/>
      <c r="D2104" s="20"/>
      <c r="F2104" s="9"/>
      <c r="G2104" s="9"/>
    </row>
    <row r="2105" spans="1:7" x14ac:dyDescent="0.2">
      <c r="A2105" s="8"/>
      <c r="B2105" s="9"/>
      <c r="C2105" s="20"/>
      <c r="D2105" s="20"/>
      <c r="F2105" s="9"/>
      <c r="G2105" s="9"/>
    </row>
    <row r="2106" spans="1:7" x14ac:dyDescent="0.2">
      <c r="A2106" s="8"/>
      <c r="B2106" s="9"/>
      <c r="C2106" s="20"/>
      <c r="D2106" s="20"/>
      <c r="F2106" s="9"/>
      <c r="G2106" s="9"/>
    </row>
    <row r="2107" spans="1:7" x14ac:dyDescent="0.2">
      <c r="A2107" s="8"/>
      <c r="B2107" s="9"/>
      <c r="C2107" s="20"/>
      <c r="D2107" s="20"/>
      <c r="F2107" s="9"/>
      <c r="G2107" s="9"/>
    </row>
    <row r="2108" spans="1:7" x14ac:dyDescent="0.2">
      <c r="A2108" s="8"/>
      <c r="B2108" s="9"/>
      <c r="C2108" s="20"/>
      <c r="D2108" s="20"/>
      <c r="F2108" s="9"/>
      <c r="G2108" s="9"/>
    </row>
    <row r="2109" spans="1:7" x14ac:dyDescent="0.2">
      <c r="A2109" s="8"/>
      <c r="B2109" s="9"/>
      <c r="C2109" s="20"/>
      <c r="D2109" s="20"/>
      <c r="F2109" s="9"/>
      <c r="G2109" s="9"/>
    </row>
    <row r="2110" spans="1:7" x14ac:dyDescent="0.2">
      <c r="A2110" s="8"/>
      <c r="B2110" s="9"/>
      <c r="C2110" s="20"/>
      <c r="D2110" s="20"/>
      <c r="F2110" s="9"/>
      <c r="G2110" s="9"/>
    </row>
    <row r="2111" spans="1:7" x14ac:dyDescent="0.2">
      <c r="A2111" s="8"/>
      <c r="B2111" s="9"/>
      <c r="C2111" s="20"/>
      <c r="D2111" s="20"/>
      <c r="F2111" s="9"/>
      <c r="G2111" s="9"/>
    </row>
    <row r="2112" spans="1:7" x14ac:dyDescent="0.2">
      <c r="A2112" s="8"/>
      <c r="B2112" s="9"/>
      <c r="C2112" s="20"/>
      <c r="D2112" s="20"/>
      <c r="F2112" s="9"/>
      <c r="G2112" s="9"/>
    </row>
    <row r="2113" spans="1:7" x14ac:dyDescent="0.2">
      <c r="A2113" s="8"/>
      <c r="B2113" s="9"/>
      <c r="C2113" s="20"/>
      <c r="D2113" s="20"/>
      <c r="F2113" s="9"/>
      <c r="G2113" s="9"/>
    </row>
    <row r="2114" spans="1:7" x14ac:dyDescent="0.2">
      <c r="A2114" s="8"/>
      <c r="B2114" s="9"/>
      <c r="C2114" s="20"/>
      <c r="D2114" s="20"/>
      <c r="F2114" s="9"/>
      <c r="G2114" s="9"/>
    </row>
    <row r="2115" spans="1:7" x14ac:dyDescent="0.2">
      <c r="A2115" s="8"/>
      <c r="B2115" s="9"/>
      <c r="C2115" s="20"/>
      <c r="D2115" s="20"/>
      <c r="F2115" s="9"/>
      <c r="G2115" s="9"/>
    </row>
    <row r="2116" spans="1:7" x14ac:dyDescent="0.2">
      <c r="A2116" s="8"/>
      <c r="B2116" s="9"/>
      <c r="C2116" s="20"/>
      <c r="D2116" s="20"/>
      <c r="F2116" s="9"/>
      <c r="G2116" s="9"/>
    </row>
    <row r="2117" spans="1:7" x14ac:dyDescent="0.2">
      <c r="A2117" s="8"/>
      <c r="B2117" s="9"/>
      <c r="C2117" s="20"/>
      <c r="D2117" s="20"/>
      <c r="F2117" s="9"/>
      <c r="G2117" s="9"/>
    </row>
    <row r="2118" spans="1:7" x14ac:dyDescent="0.2">
      <c r="A2118" s="8"/>
      <c r="B2118" s="9"/>
      <c r="C2118" s="20"/>
      <c r="D2118" s="20"/>
      <c r="F2118" s="9"/>
      <c r="G2118" s="9"/>
    </row>
    <row r="2119" spans="1:7" x14ac:dyDescent="0.2">
      <c r="A2119" s="8"/>
      <c r="B2119" s="9"/>
      <c r="C2119" s="20"/>
      <c r="D2119" s="20"/>
      <c r="F2119" s="9"/>
      <c r="G2119" s="9"/>
    </row>
    <row r="2120" spans="1:7" x14ac:dyDescent="0.2">
      <c r="A2120" s="8"/>
      <c r="B2120" s="9"/>
      <c r="C2120" s="20"/>
      <c r="D2120" s="20"/>
      <c r="F2120" s="9"/>
      <c r="G2120" s="9"/>
    </row>
    <row r="2121" spans="1:7" x14ac:dyDescent="0.2">
      <c r="A2121" s="8"/>
      <c r="B2121" s="9"/>
      <c r="C2121" s="20"/>
      <c r="D2121" s="20"/>
      <c r="F2121" s="9"/>
      <c r="G2121" s="9"/>
    </row>
    <row r="2122" spans="1:7" x14ac:dyDescent="0.2">
      <c r="A2122" s="8"/>
      <c r="B2122" s="9"/>
      <c r="C2122" s="20"/>
      <c r="D2122" s="20"/>
      <c r="F2122" s="9"/>
      <c r="G2122" s="9"/>
    </row>
    <row r="2123" spans="1:7" x14ac:dyDescent="0.2">
      <c r="A2123" s="8"/>
      <c r="B2123" s="9"/>
      <c r="C2123" s="20"/>
      <c r="D2123" s="20"/>
      <c r="F2123" s="9"/>
      <c r="G2123" s="9"/>
    </row>
    <row r="2124" spans="1:7" x14ac:dyDescent="0.2">
      <c r="A2124" s="8"/>
      <c r="B2124" s="9"/>
      <c r="C2124" s="20"/>
      <c r="D2124" s="20"/>
      <c r="F2124" s="9"/>
      <c r="G2124" s="9"/>
    </row>
    <row r="2125" spans="1:7" x14ac:dyDescent="0.2">
      <c r="A2125" s="8"/>
      <c r="B2125" s="9"/>
      <c r="C2125" s="20"/>
      <c r="D2125" s="20"/>
      <c r="F2125" s="9"/>
      <c r="G2125" s="9"/>
    </row>
    <row r="2126" spans="1:7" x14ac:dyDescent="0.2">
      <c r="A2126" s="8"/>
      <c r="B2126" s="9"/>
      <c r="C2126" s="20"/>
      <c r="D2126" s="20"/>
      <c r="F2126" s="9"/>
      <c r="G2126" s="9"/>
    </row>
    <row r="2127" spans="1:7" x14ac:dyDescent="0.2">
      <c r="A2127" s="8"/>
      <c r="B2127" s="9"/>
      <c r="C2127" s="20"/>
      <c r="D2127" s="20"/>
      <c r="F2127" s="9"/>
      <c r="G2127" s="9"/>
    </row>
    <row r="2128" spans="1:7" x14ac:dyDescent="0.2">
      <c r="A2128" s="8"/>
      <c r="B2128" s="9"/>
      <c r="C2128" s="20"/>
      <c r="D2128" s="20"/>
      <c r="F2128" s="9"/>
      <c r="G2128" s="9"/>
    </row>
    <row r="2129" spans="1:7" x14ac:dyDescent="0.2">
      <c r="A2129" s="8"/>
      <c r="B2129" s="9"/>
      <c r="C2129" s="20"/>
      <c r="D2129" s="20"/>
      <c r="F2129" s="9"/>
      <c r="G2129" s="9"/>
    </row>
    <row r="2130" spans="1:7" x14ac:dyDescent="0.2">
      <c r="A2130" s="8"/>
      <c r="B2130" s="9"/>
      <c r="C2130" s="20"/>
      <c r="D2130" s="20"/>
      <c r="F2130" s="9"/>
      <c r="G2130" s="9"/>
    </row>
    <row r="2131" spans="1:7" x14ac:dyDescent="0.2">
      <c r="A2131" s="8"/>
      <c r="B2131" s="9"/>
      <c r="C2131" s="20"/>
      <c r="D2131" s="20"/>
      <c r="F2131" s="9"/>
      <c r="G2131" s="9"/>
    </row>
    <row r="2132" spans="1:7" x14ac:dyDescent="0.2">
      <c r="A2132" s="8"/>
      <c r="B2132" s="9"/>
      <c r="C2132" s="20"/>
      <c r="D2132" s="20"/>
      <c r="F2132" s="9"/>
      <c r="G2132" s="9"/>
    </row>
    <row r="2133" spans="1:7" x14ac:dyDescent="0.2">
      <c r="A2133" s="8"/>
      <c r="B2133" s="9"/>
      <c r="C2133" s="20"/>
      <c r="D2133" s="20"/>
      <c r="F2133" s="9"/>
      <c r="G2133" s="9"/>
    </row>
    <row r="2134" spans="1:7" x14ac:dyDescent="0.2">
      <c r="A2134" s="8"/>
      <c r="B2134" s="9"/>
      <c r="C2134" s="20"/>
      <c r="D2134" s="20"/>
      <c r="F2134" s="9"/>
      <c r="G2134" s="9"/>
    </row>
    <row r="2135" spans="1:7" x14ac:dyDescent="0.2">
      <c r="A2135" s="8"/>
      <c r="B2135" s="9"/>
      <c r="C2135" s="20"/>
      <c r="D2135" s="20"/>
      <c r="F2135" s="9"/>
      <c r="G2135" s="9"/>
    </row>
    <row r="2136" spans="1:7" x14ac:dyDescent="0.2">
      <c r="A2136" s="8"/>
      <c r="B2136" s="9"/>
      <c r="C2136" s="20"/>
      <c r="D2136" s="20"/>
      <c r="F2136" s="9"/>
      <c r="G2136" s="9"/>
    </row>
    <row r="2137" spans="1:7" x14ac:dyDescent="0.2">
      <c r="A2137" s="8"/>
      <c r="B2137" s="9"/>
      <c r="C2137" s="20"/>
      <c r="D2137" s="20"/>
      <c r="F2137" s="9"/>
      <c r="G2137" s="9"/>
    </row>
    <row r="2138" spans="1:7" x14ac:dyDescent="0.2">
      <c r="A2138" s="8"/>
      <c r="B2138" s="9"/>
      <c r="C2138" s="20"/>
      <c r="D2138" s="20"/>
      <c r="F2138" s="9"/>
      <c r="G2138" s="9"/>
    </row>
    <row r="2139" spans="1:7" x14ac:dyDescent="0.2">
      <c r="A2139" s="8"/>
      <c r="B2139" s="9"/>
      <c r="C2139" s="20"/>
      <c r="D2139" s="20"/>
      <c r="F2139" s="9"/>
      <c r="G2139" s="9"/>
    </row>
    <row r="2140" spans="1:7" x14ac:dyDescent="0.2">
      <c r="A2140" s="8"/>
      <c r="B2140" s="9"/>
      <c r="C2140" s="20"/>
      <c r="D2140" s="20"/>
      <c r="F2140" s="9"/>
      <c r="G2140" s="9"/>
    </row>
    <row r="2141" spans="1:7" x14ac:dyDescent="0.2">
      <c r="A2141" s="8"/>
      <c r="B2141" s="9"/>
      <c r="C2141" s="20"/>
      <c r="D2141" s="20"/>
      <c r="F2141" s="9"/>
      <c r="G2141" s="9"/>
    </row>
    <row r="2142" spans="1:7" x14ac:dyDescent="0.2">
      <c r="A2142" s="8"/>
      <c r="B2142" s="9"/>
      <c r="C2142" s="20"/>
      <c r="D2142" s="20"/>
      <c r="F2142" s="9"/>
      <c r="G2142" s="9"/>
    </row>
    <row r="2143" spans="1:7" x14ac:dyDescent="0.2">
      <c r="A2143" s="8"/>
      <c r="B2143" s="9"/>
      <c r="C2143" s="20"/>
      <c r="D2143" s="20"/>
      <c r="F2143" s="9"/>
      <c r="G2143" s="9"/>
    </row>
    <row r="2144" spans="1:7" x14ac:dyDescent="0.2">
      <c r="A2144" s="8"/>
      <c r="B2144" s="9"/>
      <c r="C2144" s="20"/>
      <c r="D2144" s="20"/>
      <c r="F2144" s="9"/>
      <c r="G2144" s="9"/>
    </row>
    <row r="2145" spans="1:7" x14ac:dyDescent="0.2">
      <c r="A2145" s="8"/>
      <c r="B2145" s="9"/>
      <c r="C2145" s="20"/>
      <c r="D2145" s="20"/>
      <c r="F2145" s="9"/>
      <c r="G2145" s="9"/>
    </row>
    <row r="2146" spans="1:7" x14ac:dyDescent="0.2">
      <c r="A2146" s="8"/>
      <c r="B2146" s="9"/>
      <c r="C2146" s="20"/>
      <c r="D2146" s="20"/>
      <c r="F2146" s="9"/>
      <c r="G2146" s="9"/>
    </row>
    <row r="2147" spans="1:7" x14ac:dyDescent="0.2">
      <c r="A2147" s="8"/>
      <c r="B2147" s="9"/>
      <c r="C2147" s="20"/>
      <c r="D2147" s="20"/>
      <c r="F2147" s="9"/>
      <c r="G2147" s="9"/>
    </row>
    <row r="2148" spans="1:7" x14ac:dyDescent="0.2">
      <c r="A2148" s="8"/>
      <c r="B2148" s="9"/>
      <c r="C2148" s="20"/>
      <c r="D2148" s="20"/>
      <c r="F2148" s="9"/>
      <c r="G2148" s="9"/>
    </row>
    <row r="2149" spans="1:7" x14ac:dyDescent="0.2">
      <c r="A2149" s="8"/>
      <c r="B2149" s="9"/>
      <c r="C2149" s="20"/>
      <c r="D2149" s="20"/>
      <c r="F2149" s="9"/>
      <c r="G2149" s="9"/>
    </row>
    <row r="2150" spans="1:7" x14ac:dyDescent="0.2">
      <c r="A2150" s="8"/>
      <c r="B2150" s="9"/>
      <c r="C2150" s="20"/>
      <c r="D2150" s="20"/>
      <c r="F2150" s="9"/>
      <c r="G2150" s="9"/>
    </row>
    <row r="2151" spans="1:7" x14ac:dyDescent="0.2">
      <c r="A2151" s="8"/>
      <c r="B2151" s="9"/>
      <c r="C2151" s="20"/>
      <c r="D2151" s="20"/>
      <c r="F2151" s="9"/>
      <c r="G2151" s="9"/>
    </row>
    <row r="2152" spans="1:7" x14ac:dyDescent="0.2">
      <c r="A2152" s="8"/>
      <c r="B2152" s="9"/>
      <c r="C2152" s="20"/>
      <c r="D2152" s="20"/>
      <c r="F2152" s="9"/>
      <c r="G2152" s="9"/>
    </row>
    <row r="2153" spans="1:7" x14ac:dyDescent="0.2">
      <c r="A2153" s="8"/>
      <c r="B2153" s="9"/>
      <c r="C2153" s="20"/>
      <c r="D2153" s="20"/>
      <c r="F2153" s="9"/>
      <c r="G2153" s="9"/>
    </row>
    <row r="2154" spans="1:7" x14ac:dyDescent="0.2">
      <c r="A2154" s="8"/>
      <c r="B2154" s="9"/>
      <c r="C2154" s="20"/>
      <c r="D2154" s="20"/>
      <c r="F2154" s="9"/>
      <c r="G2154" s="9"/>
    </row>
    <row r="2155" spans="1:7" x14ac:dyDescent="0.2">
      <c r="A2155" s="8"/>
      <c r="B2155" s="9"/>
      <c r="C2155" s="20"/>
      <c r="D2155" s="20"/>
      <c r="F2155" s="9"/>
      <c r="G2155" s="9"/>
    </row>
    <row r="2156" spans="1:7" x14ac:dyDescent="0.2">
      <c r="A2156" s="8"/>
      <c r="B2156" s="9"/>
      <c r="C2156" s="20"/>
      <c r="D2156" s="20"/>
      <c r="F2156" s="9"/>
      <c r="G2156" s="9"/>
    </row>
    <row r="2157" spans="1:7" x14ac:dyDescent="0.2">
      <c r="A2157" s="8"/>
      <c r="B2157" s="9"/>
      <c r="C2157" s="20"/>
      <c r="D2157" s="20"/>
      <c r="F2157" s="9"/>
      <c r="G2157" s="9"/>
    </row>
    <row r="2158" spans="1:7" x14ac:dyDescent="0.2">
      <c r="A2158" s="8"/>
      <c r="B2158" s="9"/>
      <c r="C2158" s="20"/>
      <c r="D2158" s="20"/>
      <c r="F2158" s="9"/>
      <c r="G2158" s="9"/>
    </row>
    <row r="2159" spans="1:7" x14ac:dyDescent="0.2">
      <c r="A2159" s="8"/>
      <c r="B2159" s="9"/>
      <c r="C2159" s="20"/>
      <c r="D2159" s="20"/>
      <c r="F2159" s="9"/>
      <c r="G2159" s="9"/>
    </row>
    <row r="2160" spans="1:7" x14ac:dyDescent="0.2">
      <c r="A2160" s="8"/>
      <c r="B2160" s="9"/>
      <c r="C2160" s="20"/>
      <c r="D2160" s="20"/>
      <c r="F2160" s="9"/>
      <c r="G2160" s="9"/>
    </row>
    <row r="2161" spans="1:7" x14ac:dyDescent="0.2">
      <c r="A2161" s="8"/>
      <c r="B2161" s="9"/>
      <c r="C2161" s="20"/>
      <c r="D2161" s="20"/>
      <c r="F2161" s="9"/>
      <c r="G2161" s="9"/>
    </row>
    <row r="2162" spans="1:7" x14ac:dyDescent="0.2">
      <c r="A2162" s="8"/>
      <c r="B2162" s="9"/>
      <c r="C2162" s="20"/>
      <c r="D2162" s="20"/>
      <c r="F2162" s="9"/>
      <c r="G2162" s="9"/>
    </row>
    <row r="2163" spans="1:7" x14ac:dyDescent="0.2">
      <c r="A2163" s="8"/>
      <c r="B2163" s="9"/>
      <c r="C2163" s="20"/>
      <c r="D2163" s="20"/>
      <c r="F2163" s="9"/>
      <c r="G2163" s="9"/>
    </row>
    <row r="2164" spans="1:7" x14ac:dyDescent="0.2">
      <c r="A2164" s="8"/>
      <c r="B2164" s="9"/>
      <c r="C2164" s="20"/>
      <c r="D2164" s="20"/>
      <c r="F2164" s="9"/>
      <c r="G2164" s="9"/>
    </row>
    <row r="2165" spans="1:7" x14ac:dyDescent="0.2">
      <c r="A2165" s="8"/>
      <c r="B2165" s="9"/>
      <c r="C2165" s="20"/>
      <c r="D2165" s="20"/>
      <c r="F2165" s="9"/>
      <c r="G2165" s="9"/>
    </row>
    <row r="2166" spans="1:7" x14ac:dyDescent="0.2">
      <c r="A2166" s="8"/>
      <c r="B2166" s="9"/>
      <c r="C2166" s="20"/>
      <c r="D2166" s="20"/>
      <c r="F2166" s="9"/>
      <c r="G2166" s="9"/>
    </row>
    <row r="2167" spans="1:7" x14ac:dyDescent="0.2">
      <c r="A2167" s="8"/>
      <c r="B2167" s="9"/>
      <c r="C2167" s="20"/>
      <c r="D2167" s="20"/>
      <c r="F2167" s="9"/>
      <c r="G2167" s="9"/>
    </row>
    <row r="2168" spans="1:7" x14ac:dyDescent="0.2">
      <c r="A2168" s="8"/>
      <c r="B2168" s="9"/>
      <c r="C2168" s="20"/>
      <c r="D2168" s="20"/>
      <c r="F2168" s="9"/>
      <c r="G2168" s="9"/>
    </row>
    <row r="2169" spans="1:7" x14ac:dyDescent="0.2">
      <c r="A2169" s="8"/>
      <c r="B2169" s="9"/>
      <c r="C2169" s="20"/>
      <c r="D2169" s="20"/>
      <c r="F2169" s="9"/>
      <c r="G2169" s="9"/>
    </row>
    <row r="2170" spans="1:7" x14ac:dyDescent="0.2">
      <c r="A2170" s="8"/>
      <c r="B2170" s="9"/>
      <c r="C2170" s="20"/>
      <c r="D2170" s="20"/>
      <c r="F2170" s="9"/>
      <c r="G2170" s="9"/>
    </row>
    <row r="2171" spans="1:7" x14ac:dyDescent="0.2">
      <c r="A2171" s="8"/>
      <c r="B2171" s="9"/>
      <c r="C2171" s="20"/>
      <c r="D2171" s="20"/>
      <c r="F2171" s="9"/>
      <c r="G2171" s="9"/>
    </row>
    <row r="2172" spans="1:7" x14ac:dyDescent="0.2">
      <c r="A2172" s="8"/>
      <c r="B2172" s="9"/>
      <c r="C2172" s="20"/>
      <c r="D2172" s="20"/>
      <c r="F2172" s="9"/>
      <c r="G2172" s="9"/>
    </row>
    <row r="2173" spans="1:7" x14ac:dyDescent="0.2">
      <c r="A2173" s="8"/>
      <c r="B2173" s="9"/>
      <c r="C2173" s="20"/>
      <c r="D2173" s="20"/>
      <c r="F2173" s="9"/>
      <c r="G2173" s="9"/>
    </row>
    <row r="2174" spans="1:7" x14ac:dyDescent="0.2">
      <c r="A2174" s="8"/>
      <c r="B2174" s="9"/>
      <c r="C2174" s="20"/>
      <c r="D2174" s="20"/>
      <c r="F2174" s="9"/>
      <c r="G2174" s="9"/>
    </row>
    <row r="2175" spans="1:7" x14ac:dyDescent="0.2">
      <c r="A2175" s="8"/>
      <c r="B2175" s="9"/>
      <c r="C2175" s="20"/>
      <c r="D2175" s="20"/>
      <c r="F2175" s="9"/>
      <c r="G2175" s="9"/>
    </row>
    <row r="2176" spans="1:7" x14ac:dyDescent="0.2">
      <c r="A2176" s="8"/>
      <c r="B2176" s="9"/>
      <c r="C2176" s="20"/>
      <c r="D2176" s="20"/>
      <c r="F2176" s="9"/>
      <c r="G2176" s="9"/>
    </row>
    <row r="2177" spans="1:7" x14ac:dyDescent="0.2">
      <c r="A2177" s="8"/>
      <c r="B2177" s="9"/>
      <c r="C2177" s="20"/>
      <c r="D2177" s="20"/>
      <c r="F2177" s="9"/>
      <c r="G2177" s="9"/>
    </row>
    <row r="2178" spans="1:7" x14ac:dyDescent="0.2">
      <c r="A2178" s="8"/>
      <c r="B2178" s="9"/>
      <c r="C2178" s="20"/>
      <c r="D2178" s="20"/>
      <c r="F2178" s="9"/>
      <c r="G2178" s="9"/>
    </row>
    <row r="2179" spans="1:7" x14ac:dyDescent="0.2">
      <c r="A2179" s="8"/>
      <c r="B2179" s="9"/>
      <c r="C2179" s="20"/>
      <c r="D2179" s="20"/>
      <c r="F2179" s="9"/>
      <c r="G2179" s="9"/>
    </row>
    <row r="2180" spans="1:7" x14ac:dyDescent="0.2">
      <c r="A2180" s="8"/>
      <c r="B2180" s="9"/>
      <c r="C2180" s="20"/>
      <c r="D2180" s="20"/>
      <c r="F2180" s="9"/>
      <c r="G2180" s="9"/>
    </row>
    <row r="2181" spans="1:7" x14ac:dyDescent="0.2">
      <c r="A2181" s="8"/>
      <c r="B2181" s="9"/>
      <c r="C2181" s="20"/>
      <c r="D2181" s="20"/>
      <c r="F2181" s="9"/>
      <c r="G2181" s="9"/>
    </row>
    <row r="2182" spans="1:7" x14ac:dyDescent="0.2">
      <c r="A2182" s="8"/>
      <c r="B2182" s="9"/>
      <c r="C2182" s="20"/>
      <c r="D2182" s="20"/>
      <c r="F2182" s="9"/>
      <c r="G2182" s="9"/>
    </row>
    <row r="2183" spans="1:7" x14ac:dyDescent="0.2">
      <c r="A2183" s="8"/>
      <c r="B2183" s="9"/>
      <c r="C2183" s="20"/>
      <c r="D2183" s="20"/>
      <c r="F2183" s="9"/>
      <c r="G2183" s="9"/>
    </row>
    <row r="2184" spans="1:7" x14ac:dyDescent="0.2">
      <c r="A2184" s="8"/>
      <c r="B2184" s="9"/>
      <c r="C2184" s="20"/>
      <c r="D2184" s="20"/>
      <c r="F2184" s="9"/>
      <c r="G2184" s="9"/>
    </row>
    <row r="2185" spans="1:7" x14ac:dyDescent="0.2">
      <c r="A2185" s="8"/>
      <c r="B2185" s="9"/>
      <c r="C2185" s="20"/>
      <c r="D2185" s="20"/>
      <c r="F2185" s="9"/>
      <c r="G2185" s="9"/>
    </row>
    <row r="2186" spans="1:7" x14ac:dyDescent="0.2">
      <c r="A2186" s="8"/>
      <c r="B2186" s="9"/>
      <c r="C2186" s="20"/>
      <c r="D2186" s="20"/>
      <c r="F2186" s="9"/>
      <c r="G2186" s="9"/>
    </row>
    <row r="2187" spans="1:7" x14ac:dyDescent="0.2">
      <c r="A2187" s="8"/>
      <c r="B2187" s="9"/>
      <c r="C2187" s="20"/>
      <c r="D2187" s="20"/>
      <c r="F2187" s="9"/>
      <c r="G2187" s="9"/>
    </row>
    <row r="2188" spans="1:7" x14ac:dyDescent="0.2">
      <c r="A2188" s="8"/>
      <c r="B2188" s="9"/>
      <c r="C2188" s="20"/>
      <c r="D2188" s="20"/>
      <c r="F2188" s="9"/>
      <c r="G2188" s="9"/>
    </row>
    <row r="2189" spans="1:7" x14ac:dyDescent="0.2">
      <c r="A2189" s="8"/>
      <c r="B2189" s="9"/>
      <c r="C2189" s="20"/>
      <c r="D2189" s="20"/>
      <c r="F2189" s="9"/>
      <c r="G2189" s="9"/>
    </row>
    <row r="2190" spans="1:7" x14ac:dyDescent="0.2">
      <c r="A2190" s="8"/>
      <c r="B2190" s="9"/>
      <c r="C2190" s="20"/>
      <c r="D2190" s="20"/>
      <c r="F2190" s="9"/>
      <c r="G2190" s="9"/>
    </row>
    <row r="2191" spans="1:7" x14ac:dyDescent="0.2">
      <c r="A2191" s="8"/>
      <c r="B2191" s="9"/>
      <c r="C2191" s="20"/>
      <c r="D2191" s="20"/>
      <c r="F2191" s="9"/>
      <c r="G2191" s="9"/>
    </row>
    <row r="2192" spans="1:7" x14ac:dyDescent="0.2">
      <c r="A2192" s="8"/>
      <c r="B2192" s="9"/>
      <c r="C2192" s="20"/>
      <c r="D2192" s="20"/>
      <c r="F2192" s="9"/>
      <c r="G2192" s="9"/>
    </row>
    <row r="2193" spans="1:7" ht="12" customHeight="1" x14ac:dyDescent="0.2">
      <c r="A2193" s="8"/>
      <c r="B2193" s="9"/>
      <c r="C2193" s="20"/>
      <c r="D2193" s="20"/>
      <c r="F2193" s="9"/>
      <c r="G2193" s="9"/>
    </row>
    <row r="2194" spans="1:7" x14ac:dyDescent="0.2">
      <c r="A2194" s="8"/>
      <c r="B2194" s="9"/>
      <c r="C2194" s="20"/>
      <c r="D2194" s="20"/>
      <c r="F2194" s="9"/>
      <c r="G2194" s="9"/>
    </row>
    <row r="2195" spans="1:7" x14ac:dyDescent="0.2">
      <c r="A2195" s="8"/>
      <c r="B2195" s="9"/>
      <c r="C2195" s="20"/>
      <c r="D2195" s="20"/>
      <c r="F2195" s="9"/>
      <c r="G2195" s="9"/>
    </row>
    <row r="2196" spans="1:7" x14ac:dyDescent="0.2">
      <c r="A2196" s="8"/>
      <c r="B2196" s="9"/>
      <c r="C2196" s="20"/>
      <c r="D2196" s="20"/>
      <c r="F2196" s="9"/>
      <c r="G2196" s="9"/>
    </row>
    <row r="2197" spans="1:7" x14ac:dyDescent="0.2">
      <c r="A2197" s="8"/>
      <c r="B2197" s="9"/>
      <c r="C2197" s="20"/>
      <c r="D2197" s="20"/>
      <c r="F2197" s="9"/>
      <c r="G2197" s="9"/>
    </row>
    <row r="2198" spans="1:7" x14ac:dyDescent="0.2">
      <c r="A2198" s="8"/>
      <c r="B2198" s="9"/>
      <c r="C2198" s="20"/>
      <c r="D2198" s="20"/>
      <c r="F2198" s="9"/>
      <c r="G2198" s="9"/>
    </row>
    <row r="2199" spans="1:7" x14ac:dyDescent="0.2">
      <c r="A2199" s="8"/>
      <c r="B2199" s="9"/>
      <c r="C2199" s="20"/>
      <c r="D2199" s="20"/>
      <c r="F2199" s="9"/>
      <c r="G2199" s="9"/>
    </row>
    <row r="2200" spans="1:7" x14ac:dyDescent="0.2">
      <c r="A2200" s="8"/>
      <c r="B2200" s="9"/>
      <c r="C2200" s="20"/>
      <c r="D2200" s="20"/>
      <c r="F2200" s="9"/>
      <c r="G2200" s="9"/>
    </row>
    <row r="2201" spans="1:7" x14ac:dyDescent="0.2">
      <c r="A2201" s="8"/>
      <c r="B2201" s="9"/>
      <c r="C2201" s="20"/>
      <c r="D2201" s="20"/>
      <c r="F2201" s="9"/>
      <c r="G2201" s="9"/>
    </row>
    <row r="2202" spans="1:7" x14ac:dyDescent="0.2">
      <c r="A2202" s="8"/>
      <c r="B2202" s="9"/>
      <c r="C2202" s="20"/>
      <c r="D2202" s="20"/>
      <c r="F2202" s="9"/>
      <c r="G2202" s="9"/>
    </row>
    <row r="2203" spans="1:7" x14ac:dyDescent="0.2">
      <c r="A2203" s="8"/>
      <c r="B2203" s="9"/>
      <c r="C2203" s="20"/>
      <c r="D2203" s="20"/>
      <c r="F2203" s="9"/>
      <c r="G2203" s="9"/>
    </row>
    <row r="2204" spans="1:7" x14ac:dyDescent="0.2">
      <c r="A2204" s="8"/>
      <c r="B2204" s="9"/>
      <c r="C2204" s="20"/>
      <c r="D2204" s="20"/>
      <c r="F2204" s="9"/>
      <c r="G2204" s="9"/>
    </row>
    <row r="2205" spans="1:7" x14ac:dyDescent="0.2">
      <c r="A2205" s="8"/>
      <c r="B2205" s="9"/>
      <c r="C2205" s="20"/>
      <c r="D2205" s="20"/>
      <c r="F2205" s="9"/>
      <c r="G2205" s="9"/>
    </row>
    <row r="2206" spans="1:7" x14ac:dyDescent="0.2">
      <c r="A2206" s="8"/>
      <c r="B2206" s="9"/>
      <c r="C2206" s="20"/>
      <c r="D2206" s="20"/>
      <c r="F2206" s="9"/>
      <c r="G2206" s="9"/>
    </row>
    <row r="2207" spans="1:7" x14ac:dyDescent="0.2">
      <c r="A2207" s="8"/>
      <c r="B2207" s="9"/>
      <c r="C2207" s="20"/>
      <c r="D2207" s="20"/>
      <c r="F2207" s="9"/>
      <c r="G2207" s="9"/>
    </row>
    <row r="2208" spans="1:7" x14ac:dyDescent="0.2">
      <c r="A2208" s="8"/>
      <c r="B2208" s="9"/>
      <c r="C2208" s="20"/>
      <c r="D2208" s="20"/>
      <c r="F2208" s="9"/>
      <c r="G2208" s="9"/>
    </row>
    <row r="2209" spans="1:7" x14ac:dyDescent="0.2">
      <c r="A2209" s="8"/>
      <c r="B2209" s="9"/>
      <c r="C2209" s="20"/>
      <c r="D2209" s="20"/>
      <c r="F2209" s="9"/>
      <c r="G2209" s="9"/>
    </row>
    <row r="2210" spans="1:7" x14ac:dyDescent="0.2">
      <c r="A2210" s="8"/>
      <c r="B2210" s="9"/>
      <c r="C2210" s="20"/>
      <c r="D2210" s="20"/>
      <c r="F2210" s="9"/>
      <c r="G2210" s="9"/>
    </row>
    <row r="2211" spans="1:7" x14ac:dyDescent="0.2">
      <c r="A2211" s="8"/>
      <c r="B2211" s="9"/>
      <c r="C2211" s="20"/>
      <c r="D2211" s="20"/>
      <c r="F2211" s="9"/>
      <c r="G2211" s="9"/>
    </row>
    <row r="2212" spans="1:7" x14ac:dyDescent="0.2">
      <c r="A2212" s="8"/>
      <c r="B2212" s="9"/>
      <c r="C2212" s="20"/>
      <c r="D2212" s="20"/>
      <c r="F2212" s="9"/>
      <c r="G2212" s="9"/>
    </row>
    <row r="2213" spans="1:7" x14ac:dyDescent="0.2">
      <c r="A2213" s="8"/>
      <c r="B2213" s="9"/>
      <c r="C2213" s="20"/>
      <c r="D2213" s="20"/>
      <c r="F2213" s="9"/>
      <c r="G2213" s="9"/>
    </row>
    <row r="2214" spans="1:7" x14ac:dyDescent="0.2">
      <c r="A2214" s="8"/>
      <c r="B2214" s="9"/>
      <c r="C2214" s="20"/>
      <c r="D2214" s="20"/>
      <c r="F2214" s="9"/>
      <c r="G2214" s="9"/>
    </row>
    <row r="2215" spans="1:7" x14ac:dyDescent="0.2">
      <c r="A2215" s="8"/>
      <c r="B2215" s="9"/>
      <c r="C2215" s="20"/>
      <c r="D2215" s="20"/>
      <c r="F2215" s="9"/>
      <c r="G2215" s="9"/>
    </row>
    <row r="2216" spans="1:7" x14ac:dyDescent="0.2">
      <c r="A2216" s="8"/>
      <c r="B2216" s="9"/>
      <c r="C2216" s="20"/>
      <c r="D2216" s="20"/>
      <c r="F2216" s="9"/>
      <c r="G2216" s="9"/>
    </row>
    <row r="2217" spans="1:7" x14ac:dyDescent="0.2">
      <c r="A2217" s="8"/>
      <c r="B2217" s="9"/>
      <c r="C2217" s="20"/>
      <c r="D2217" s="20"/>
      <c r="F2217" s="9"/>
      <c r="G2217" s="9"/>
    </row>
    <row r="2218" spans="1:7" x14ac:dyDescent="0.2">
      <c r="A2218" s="8"/>
      <c r="B2218" s="9"/>
      <c r="C2218" s="20"/>
      <c r="D2218" s="20"/>
      <c r="F2218" s="9"/>
      <c r="G2218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18"/>
  <sheetViews>
    <sheetView zoomScale="75" zoomScaleNormal="75" workbookViewId="0">
      <selection sqref="A1:XFD1048576"/>
    </sheetView>
  </sheetViews>
  <sheetFormatPr defaultColWidth="9.140625" defaultRowHeight="12.75" x14ac:dyDescent="0.2"/>
  <cols>
    <col min="1" max="1" width="21.7109375" style="18" customWidth="1"/>
    <col min="2" max="2" width="9.140625" style="18"/>
    <col min="3" max="3" width="16.28515625" style="5" customWidth="1"/>
    <col min="4" max="4" width="12.85546875" style="5" customWidth="1"/>
    <col min="5" max="5" width="9.28515625" style="18" bestFit="1" customWidth="1"/>
    <col min="6" max="7" width="15.140625" style="18" customWidth="1"/>
    <col min="8" max="8" width="15.140625" style="18" bestFit="1" customWidth="1"/>
    <col min="9" max="9" width="9.28515625" style="18" bestFit="1" customWidth="1"/>
    <col min="10" max="10" width="12.5703125" style="4" customWidth="1"/>
    <col min="11" max="11" width="9.28515625" style="18" customWidth="1"/>
    <col min="12" max="12" width="13.7109375" style="4" customWidth="1"/>
    <col min="13" max="16384" width="9.140625" style="18"/>
  </cols>
  <sheetData>
    <row r="1" spans="1:17" x14ac:dyDescent="0.2">
      <c r="A1" s="2">
        <v>43405</v>
      </c>
      <c r="C1" s="5" t="s">
        <v>37</v>
      </c>
      <c r="G1" s="18" t="s">
        <v>36</v>
      </c>
      <c r="H1" s="18" t="s">
        <v>35</v>
      </c>
    </row>
    <row r="2" spans="1:17" x14ac:dyDescent="0.2">
      <c r="A2" s="18">
        <v>11</v>
      </c>
      <c r="H2" s="18">
        <v>801.52191204993403</v>
      </c>
    </row>
    <row r="3" spans="1:17" x14ac:dyDescent="0.2">
      <c r="A3" s="18">
        <v>1</v>
      </c>
      <c r="C3" s="35"/>
    </row>
    <row r="4" spans="1:17" ht="38.25" x14ac:dyDescent="0.2">
      <c r="A4" s="18">
        <v>2018</v>
      </c>
      <c r="E4" s="18" t="s">
        <v>4</v>
      </c>
      <c r="G4" s="26"/>
      <c r="J4" s="36" t="s">
        <v>39</v>
      </c>
      <c r="K4" s="25" t="s">
        <v>38</v>
      </c>
      <c r="N4" s="18">
        <v>30</v>
      </c>
    </row>
    <row r="5" spans="1:17" x14ac:dyDescent="0.2">
      <c r="A5" s="2">
        <v>43435</v>
      </c>
      <c r="E5" s="18">
        <v>5.0000000000000001E-4</v>
      </c>
      <c r="J5" s="4">
        <v>720</v>
      </c>
      <c r="K5" s="4" t="e">
        <v>#VALUE!</v>
      </c>
    </row>
    <row r="7" spans="1:17" ht="38.25" x14ac:dyDescent="0.2">
      <c r="G7" s="18">
        <v>500</v>
      </c>
      <c r="I7" s="27" t="s">
        <v>32</v>
      </c>
      <c r="J7" s="27" t="s">
        <v>32</v>
      </c>
      <c r="L7" s="30"/>
    </row>
    <row r="8" spans="1:17" x14ac:dyDescent="0.2">
      <c r="B8" s="18" t="s">
        <v>42</v>
      </c>
      <c r="C8" s="17" t="s">
        <v>30</v>
      </c>
      <c r="D8" s="17" t="s">
        <v>3</v>
      </c>
      <c r="E8" s="38"/>
      <c r="F8" s="18" t="s">
        <v>1</v>
      </c>
      <c r="G8" s="18">
        <v>2000</v>
      </c>
      <c r="H8" s="18" t="s">
        <v>2</v>
      </c>
      <c r="P8" s="1"/>
    </row>
    <row r="9" spans="1:17" x14ac:dyDescent="0.2">
      <c r="B9" s="1" t="s">
        <v>10</v>
      </c>
      <c r="C9" s="22" t="s">
        <v>11</v>
      </c>
      <c r="D9" s="19" t="s">
        <v>12</v>
      </c>
      <c r="F9" s="1" t="s">
        <v>0</v>
      </c>
      <c r="G9" s="18" t="s">
        <v>15</v>
      </c>
      <c r="I9" s="26" t="s">
        <v>31</v>
      </c>
      <c r="J9" s="28" t="s">
        <v>33</v>
      </c>
      <c r="K9" s="18" t="s">
        <v>13</v>
      </c>
      <c r="Q9" s="3"/>
    </row>
    <row r="10" spans="1:17" x14ac:dyDescent="0.2">
      <c r="A10" s="8">
        <v>43405</v>
      </c>
      <c r="B10" s="9">
        <v>0</v>
      </c>
      <c r="C10" s="20" t="s">
        <v>40</v>
      </c>
      <c r="D10" s="20" t="s">
        <v>40</v>
      </c>
      <c r="E10" s="18">
        <v>0</v>
      </c>
      <c r="F10" s="9">
        <v>1012.8135052478083</v>
      </c>
      <c r="G10" s="9">
        <v>1012.8135052478083</v>
      </c>
      <c r="H10" s="18">
        <v>860.89147946063702</v>
      </c>
      <c r="I10" s="18">
        <v>0</v>
      </c>
      <c r="J10" s="4">
        <v>0</v>
      </c>
      <c r="K10" s="18">
        <v>0</v>
      </c>
      <c r="L10" s="11"/>
    </row>
    <row r="11" spans="1:17" x14ac:dyDescent="0.2">
      <c r="A11" s="8">
        <v>43405.041666666664</v>
      </c>
      <c r="B11" s="9">
        <v>0</v>
      </c>
      <c r="C11" s="20" t="s">
        <v>40</v>
      </c>
      <c r="D11" s="20" t="s">
        <v>40</v>
      </c>
      <c r="E11" s="18">
        <v>0</v>
      </c>
      <c r="F11" s="9">
        <v>1012.8191008678878</v>
      </c>
      <c r="G11" s="9">
        <v>1012.8191008678878</v>
      </c>
      <c r="H11" s="18">
        <v>860.89623573770461</v>
      </c>
      <c r="I11" s="18">
        <v>0</v>
      </c>
      <c r="K11" s="18">
        <v>0</v>
      </c>
    </row>
    <row r="12" spans="1:17" x14ac:dyDescent="0.2">
      <c r="A12" s="8">
        <v>43405.083333333336</v>
      </c>
      <c r="B12" s="9">
        <v>0</v>
      </c>
      <c r="C12" s="20" t="s">
        <v>40</v>
      </c>
      <c r="D12" s="20" t="s">
        <v>40</v>
      </c>
      <c r="E12" s="18">
        <v>0</v>
      </c>
      <c r="F12" s="9">
        <v>1013.177289731174</v>
      </c>
      <c r="G12" s="9">
        <v>1013.177289731174</v>
      </c>
      <c r="H12" s="18">
        <v>861.20069627149792</v>
      </c>
      <c r="I12" s="18">
        <v>0</v>
      </c>
      <c r="K12" s="18">
        <v>0</v>
      </c>
    </row>
    <row r="13" spans="1:17" x14ac:dyDescent="0.2">
      <c r="A13" s="8">
        <v>43405.125</v>
      </c>
      <c r="B13" s="9">
        <v>0</v>
      </c>
      <c r="C13" s="20" t="s">
        <v>40</v>
      </c>
      <c r="D13" s="20" t="s">
        <v>40</v>
      </c>
      <c r="E13" s="18">
        <v>0</v>
      </c>
      <c r="F13" s="9">
        <v>1013.7213312330123</v>
      </c>
      <c r="G13" s="9">
        <v>1013.7213312330123</v>
      </c>
      <c r="H13" s="18">
        <v>861.66313154806039</v>
      </c>
      <c r="I13" s="18">
        <v>0</v>
      </c>
      <c r="K13" s="18">
        <v>0</v>
      </c>
    </row>
    <row r="14" spans="1:17" x14ac:dyDescent="0.2">
      <c r="A14" s="8">
        <v>43405.166666666664</v>
      </c>
      <c r="B14" s="9">
        <v>0</v>
      </c>
      <c r="C14" s="20" t="s">
        <v>40</v>
      </c>
      <c r="D14" s="20" t="s">
        <v>40</v>
      </c>
      <c r="E14" s="18">
        <v>0</v>
      </c>
      <c r="F14" s="9">
        <v>1014.3151963666146</v>
      </c>
      <c r="G14" s="9">
        <v>1014.3151963666146</v>
      </c>
      <c r="H14" s="18">
        <v>862.16791691162234</v>
      </c>
      <c r="I14" s="18">
        <v>0</v>
      </c>
      <c r="K14" s="18">
        <v>0</v>
      </c>
    </row>
    <row r="15" spans="1:17" x14ac:dyDescent="0.2">
      <c r="A15" s="8">
        <v>43405.208333333336</v>
      </c>
      <c r="B15" s="9">
        <v>0</v>
      </c>
      <c r="C15" s="20" t="s">
        <v>40</v>
      </c>
      <c r="D15" s="20" t="s">
        <v>40</v>
      </c>
      <c r="E15" s="18">
        <v>0</v>
      </c>
      <c r="F15" s="9">
        <v>1013.7759634818659</v>
      </c>
      <c r="G15" s="9">
        <v>1013.7759634818659</v>
      </c>
      <c r="H15" s="18">
        <v>861.70956895958602</v>
      </c>
      <c r="I15" s="18">
        <v>0</v>
      </c>
      <c r="K15" s="18">
        <v>0</v>
      </c>
    </row>
    <row r="16" spans="1:17" x14ac:dyDescent="0.2">
      <c r="A16" s="8">
        <v>43405.25</v>
      </c>
      <c r="B16" s="9">
        <v>0</v>
      </c>
      <c r="C16" s="20" t="s">
        <v>40</v>
      </c>
      <c r="D16" s="20" t="s">
        <v>40</v>
      </c>
      <c r="E16" s="18">
        <v>0</v>
      </c>
      <c r="F16" s="9">
        <v>1014.9948462365257</v>
      </c>
      <c r="G16" s="9">
        <v>1014.9948462365257</v>
      </c>
      <c r="H16" s="18">
        <v>862.74561930104687</v>
      </c>
      <c r="I16" s="18">
        <v>0</v>
      </c>
      <c r="K16" s="18">
        <v>0</v>
      </c>
    </row>
    <row r="17" spans="1:11" x14ac:dyDescent="0.2">
      <c r="A17" s="8">
        <v>43405.291666666664</v>
      </c>
      <c r="B17" s="9">
        <v>0</v>
      </c>
      <c r="C17" s="20" t="s">
        <v>40</v>
      </c>
      <c r="D17" s="20" t="s">
        <v>40</v>
      </c>
      <c r="E17" s="18">
        <v>0</v>
      </c>
      <c r="F17" s="9">
        <v>1015.5425258970974</v>
      </c>
      <c r="G17" s="9">
        <v>1015.5425258970974</v>
      </c>
      <c r="H17" s="18">
        <v>863.21114701253282</v>
      </c>
      <c r="I17" s="18">
        <v>0</v>
      </c>
      <c r="K17" s="18">
        <v>0</v>
      </c>
    </row>
    <row r="18" spans="1:11" x14ac:dyDescent="0.2">
      <c r="A18" s="8">
        <v>43405.333333333336</v>
      </c>
      <c r="B18" s="9">
        <v>0</v>
      </c>
      <c r="C18" s="20" t="s">
        <v>40</v>
      </c>
      <c r="D18" s="20" t="s">
        <v>40</v>
      </c>
      <c r="E18" s="18">
        <v>0</v>
      </c>
      <c r="F18" s="9">
        <v>1015.0002833658617</v>
      </c>
      <c r="G18" s="9">
        <v>1015.0002833658617</v>
      </c>
      <c r="H18" s="18">
        <v>862.75024086098244</v>
      </c>
      <c r="I18" s="18">
        <v>0</v>
      </c>
      <c r="K18" s="18">
        <v>0</v>
      </c>
    </row>
    <row r="19" spans="1:11" x14ac:dyDescent="0.2">
      <c r="A19" s="8">
        <v>43405.375</v>
      </c>
      <c r="B19" s="9">
        <v>0</v>
      </c>
      <c r="C19" s="20" t="s">
        <v>40</v>
      </c>
      <c r="D19" s="20" t="s">
        <v>40</v>
      </c>
      <c r="E19" s="18">
        <v>0</v>
      </c>
      <c r="F19" s="9">
        <v>1015.6701628911891</v>
      </c>
      <c r="G19" s="9">
        <v>1015.6701628911891</v>
      </c>
      <c r="H19" s="18">
        <v>863.31963845751068</v>
      </c>
      <c r="I19" s="18">
        <v>0</v>
      </c>
      <c r="K19" s="18">
        <v>0</v>
      </c>
    </row>
    <row r="20" spans="1:11" x14ac:dyDescent="0.2">
      <c r="A20" s="8">
        <v>43405.416666666664</v>
      </c>
      <c r="B20" s="9">
        <v>0</v>
      </c>
      <c r="C20" s="20" t="s">
        <v>40</v>
      </c>
      <c r="D20" s="20" t="s">
        <v>40</v>
      </c>
      <c r="E20" s="18">
        <v>0</v>
      </c>
      <c r="F20" s="9">
        <v>1016.9180261199178</v>
      </c>
      <c r="G20" s="9">
        <v>1016.9180261199178</v>
      </c>
      <c r="H20" s="18">
        <v>864.3803222019302</v>
      </c>
      <c r="I20" s="18">
        <v>0</v>
      </c>
      <c r="K20" s="18">
        <v>0</v>
      </c>
    </row>
    <row r="21" spans="1:11" x14ac:dyDescent="0.2">
      <c r="A21" s="8">
        <v>43405.458333333336</v>
      </c>
      <c r="B21" s="9">
        <v>0</v>
      </c>
      <c r="C21" s="20" t="s">
        <v>40</v>
      </c>
      <c r="D21" s="20" t="s">
        <v>40</v>
      </c>
      <c r="E21" s="18">
        <v>0</v>
      </c>
      <c r="F21" s="9">
        <v>1016.3198603162664</v>
      </c>
      <c r="G21" s="9">
        <v>1016.3198603162664</v>
      </c>
      <c r="H21" s="18">
        <v>863.87188126882643</v>
      </c>
      <c r="I21" s="18">
        <v>0</v>
      </c>
      <c r="K21" s="18">
        <v>0</v>
      </c>
    </row>
    <row r="22" spans="1:11" x14ac:dyDescent="0.2">
      <c r="A22" s="8">
        <v>43405.5</v>
      </c>
      <c r="B22" s="9">
        <v>0</v>
      </c>
      <c r="C22" s="20" t="s">
        <v>40</v>
      </c>
      <c r="D22" s="20" t="s">
        <v>40</v>
      </c>
      <c r="E22" s="18">
        <v>0</v>
      </c>
      <c r="F22" s="9">
        <v>1017.5890546739917</v>
      </c>
      <c r="G22" s="9">
        <v>1017.5890546739917</v>
      </c>
      <c r="H22" s="18">
        <v>864.9506964728929</v>
      </c>
      <c r="I22" s="18">
        <v>0</v>
      </c>
      <c r="K22" s="18">
        <v>0</v>
      </c>
    </row>
    <row r="23" spans="1:11" ht="13.5" customHeight="1" x14ac:dyDescent="0.2">
      <c r="A23" s="8">
        <v>43405.541666666664</v>
      </c>
      <c r="B23" s="9">
        <v>0</v>
      </c>
      <c r="C23" s="20" t="s">
        <v>40</v>
      </c>
      <c r="D23" s="20" t="s">
        <v>40</v>
      </c>
      <c r="E23" s="18">
        <v>0</v>
      </c>
      <c r="F23" s="9">
        <v>1017.3613844037426</v>
      </c>
      <c r="G23" s="9">
        <v>1017.3613844037426</v>
      </c>
      <c r="H23" s="18">
        <v>864.75717674318116</v>
      </c>
      <c r="I23" s="18">
        <v>0</v>
      </c>
      <c r="K23" s="18">
        <v>0</v>
      </c>
    </row>
    <row r="24" spans="1:11" x14ac:dyDescent="0.2">
      <c r="A24" s="8">
        <v>43405.583333333336</v>
      </c>
      <c r="B24" s="9">
        <v>0</v>
      </c>
      <c r="C24" s="20" t="s">
        <v>40</v>
      </c>
      <c r="D24" s="20" t="s">
        <v>40</v>
      </c>
      <c r="E24" s="18">
        <v>0</v>
      </c>
      <c r="F24" s="9">
        <v>1017.5597929935604</v>
      </c>
      <c r="G24" s="9">
        <v>1017.5597929935604</v>
      </c>
      <c r="H24" s="18">
        <v>864.92582404452639</v>
      </c>
      <c r="I24" s="18">
        <v>0</v>
      </c>
      <c r="K24" s="18">
        <v>0</v>
      </c>
    </row>
    <row r="25" spans="1:11" x14ac:dyDescent="0.2">
      <c r="A25" s="8">
        <v>43405.625</v>
      </c>
      <c r="B25" s="9">
        <v>0</v>
      </c>
      <c r="C25" s="20" t="s">
        <v>40</v>
      </c>
      <c r="D25" s="20" t="s">
        <v>40</v>
      </c>
      <c r="E25" s="18">
        <v>0</v>
      </c>
      <c r="F25" s="9">
        <v>1019.331037410931</v>
      </c>
      <c r="G25" s="9">
        <v>1019.331037410931</v>
      </c>
      <c r="H25" s="18">
        <v>866.43138179929133</v>
      </c>
      <c r="I25" s="18">
        <v>0</v>
      </c>
      <c r="K25" s="18">
        <v>0</v>
      </c>
    </row>
    <row r="26" spans="1:11" x14ac:dyDescent="0.2">
      <c r="A26" s="8">
        <v>43405.666666666664</v>
      </c>
      <c r="B26" s="9">
        <v>0</v>
      </c>
      <c r="C26" s="20" t="s">
        <v>40</v>
      </c>
      <c r="D26" s="20" t="s">
        <v>40</v>
      </c>
      <c r="E26" s="18">
        <v>0</v>
      </c>
      <c r="F26" s="9">
        <v>1018.9881781252241</v>
      </c>
      <c r="G26" s="9">
        <v>1018.9881781252241</v>
      </c>
      <c r="H26" s="18">
        <v>866.13995140644045</v>
      </c>
      <c r="I26" s="18">
        <v>0</v>
      </c>
      <c r="K26" s="18">
        <v>0</v>
      </c>
    </row>
    <row r="27" spans="1:11" x14ac:dyDescent="0.2">
      <c r="A27" s="8">
        <v>43405.708333333336</v>
      </c>
      <c r="B27" s="9">
        <v>0</v>
      </c>
      <c r="C27" s="20" t="s">
        <v>40</v>
      </c>
      <c r="D27" s="20" t="s">
        <v>40</v>
      </c>
      <c r="E27" s="18">
        <v>0</v>
      </c>
      <c r="F27" s="9">
        <v>1018.9691517015472</v>
      </c>
      <c r="G27" s="9">
        <v>1018.9691517015472</v>
      </c>
      <c r="H27" s="18">
        <v>866.12377894631504</v>
      </c>
      <c r="I27" s="18">
        <v>0</v>
      </c>
      <c r="K27" s="18">
        <v>0</v>
      </c>
    </row>
    <row r="28" spans="1:11" x14ac:dyDescent="0.2">
      <c r="A28" s="8">
        <v>43405.75</v>
      </c>
      <c r="B28" s="9">
        <v>0</v>
      </c>
      <c r="C28" s="20" t="s">
        <v>40</v>
      </c>
      <c r="D28" s="20" t="s">
        <v>40</v>
      </c>
      <c r="E28" s="18">
        <v>0</v>
      </c>
      <c r="F28" s="9">
        <v>1019.5203544872487</v>
      </c>
      <c r="G28" s="9">
        <v>1019.5203544872487</v>
      </c>
      <c r="H28" s="18">
        <v>866.59230131416143</v>
      </c>
      <c r="I28" s="18">
        <v>0</v>
      </c>
      <c r="K28" s="18">
        <v>0</v>
      </c>
    </row>
    <row r="29" spans="1:11" x14ac:dyDescent="0.2">
      <c r="A29" s="8">
        <v>43405.791666666664</v>
      </c>
      <c r="B29" s="9">
        <v>0</v>
      </c>
      <c r="C29" s="20" t="s">
        <v>40</v>
      </c>
      <c r="D29" s="20" t="s">
        <v>40</v>
      </c>
      <c r="E29" s="18">
        <v>0</v>
      </c>
      <c r="F29" s="9">
        <v>1019.4091528055237</v>
      </c>
      <c r="G29" s="9">
        <v>1019.4091528055237</v>
      </c>
      <c r="H29" s="18">
        <v>866.49777988469509</v>
      </c>
      <c r="I29" s="18">
        <v>0</v>
      </c>
      <c r="K29" s="18">
        <v>0</v>
      </c>
    </row>
    <row r="30" spans="1:11" x14ac:dyDescent="0.2">
      <c r="A30" s="8">
        <v>43405.833333333336</v>
      </c>
      <c r="B30" s="9">
        <v>0</v>
      </c>
      <c r="C30" s="20" t="s">
        <v>40</v>
      </c>
      <c r="D30" s="20" t="s">
        <v>40</v>
      </c>
      <c r="E30" s="18">
        <v>0</v>
      </c>
      <c r="F30" s="9">
        <v>1020.1731959134825</v>
      </c>
      <c r="G30" s="9">
        <v>1020.1731959134825</v>
      </c>
      <c r="H30" s="18">
        <v>867.14721652646006</v>
      </c>
      <c r="I30" s="18">
        <v>0</v>
      </c>
      <c r="K30" s="18">
        <v>0</v>
      </c>
    </row>
    <row r="31" spans="1:11" x14ac:dyDescent="0.2">
      <c r="A31" s="8">
        <v>43405.875</v>
      </c>
      <c r="B31" s="9">
        <v>0</v>
      </c>
      <c r="C31" s="20" t="s">
        <v>40</v>
      </c>
      <c r="D31" s="20" t="s">
        <v>40</v>
      </c>
      <c r="E31" s="18">
        <v>0</v>
      </c>
      <c r="F31" s="9">
        <v>1020.6896236230011</v>
      </c>
      <c r="G31" s="9">
        <v>1020.6896236230011</v>
      </c>
      <c r="H31" s="18">
        <v>867.5861800795509</v>
      </c>
      <c r="I31" s="18">
        <v>0</v>
      </c>
      <c r="K31" s="18">
        <v>0</v>
      </c>
    </row>
    <row r="32" spans="1:11" x14ac:dyDescent="0.2">
      <c r="A32" s="8">
        <v>43405.916666666664</v>
      </c>
      <c r="B32" s="9">
        <v>0</v>
      </c>
      <c r="C32" s="20" t="s">
        <v>40</v>
      </c>
      <c r="D32" s="20" t="s">
        <v>40</v>
      </c>
      <c r="E32" s="18">
        <v>0</v>
      </c>
      <c r="F32" s="9">
        <v>1020.8766399996153</v>
      </c>
      <c r="G32" s="9">
        <v>1020.8766399996153</v>
      </c>
      <c r="H32" s="18">
        <v>867.74514399967302</v>
      </c>
      <c r="I32" s="18">
        <v>0</v>
      </c>
      <c r="K32" s="18">
        <v>0</v>
      </c>
    </row>
    <row r="33" spans="1:11" x14ac:dyDescent="0.2">
      <c r="A33" s="8">
        <v>43405.958333333336</v>
      </c>
      <c r="B33" s="9">
        <v>0</v>
      </c>
      <c r="C33" s="20" t="s">
        <v>40</v>
      </c>
      <c r="D33" s="20" t="s">
        <v>40</v>
      </c>
      <c r="E33" s="18">
        <v>0</v>
      </c>
      <c r="F33" s="9">
        <v>1020.619070055538</v>
      </c>
      <c r="G33" s="9">
        <v>1020.619070055538</v>
      </c>
      <c r="H33" s="18">
        <v>867.52620954720726</v>
      </c>
      <c r="I33" s="18">
        <v>0</v>
      </c>
      <c r="K33" s="18">
        <v>0</v>
      </c>
    </row>
    <row r="34" spans="1:11" x14ac:dyDescent="0.2">
      <c r="A34" s="8">
        <v>43406</v>
      </c>
      <c r="B34" s="9">
        <v>0</v>
      </c>
      <c r="C34" s="20" t="s">
        <v>40</v>
      </c>
      <c r="D34" s="20" t="s">
        <v>40</v>
      </c>
      <c r="E34" s="18">
        <v>0</v>
      </c>
      <c r="F34" s="9">
        <v>1020.8570207368746</v>
      </c>
      <c r="G34" s="9">
        <v>1020.8570207368746</v>
      </c>
      <c r="H34" s="18">
        <v>867.72846762634333</v>
      </c>
      <c r="I34" s="18">
        <v>0</v>
      </c>
      <c r="K34" s="18">
        <v>0</v>
      </c>
    </row>
    <row r="35" spans="1:11" x14ac:dyDescent="0.2">
      <c r="A35" s="8">
        <v>43406.041666666664</v>
      </c>
      <c r="B35" s="9">
        <v>0</v>
      </c>
      <c r="C35" s="20" t="s">
        <v>40</v>
      </c>
      <c r="D35" s="20" t="s">
        <v>40</v>
      </c>
      <c r="E35" s="18">
        <v>0</v>
      </c>
      <c r="F35" s="9">
        <v>1020.5589174972813</v>
      </c>
      <c r="G35" s="9">
        <v>1020.5589174972813</v>
      </c>
      <c r="H35" s="18">
        <v>867.47507987268909</v>
      </c>
      <c r="I35" s="18">
        <v>0</v>
      </c>
      <c r="K35" s="18">
        <v>0</v>
      </c>
    </row>
    <row r="36" spans="1:11" x14ac:dyDescent="0.2">
      <c r="A36" s="8">
        <v>43406.083333333336</v>
      </c>
      <c r="B36" s="9">
        <v>0</v>
      </c>
      <c r="C36" s="20" t="s">
        <v>40</v>
      </c>
      <c r="D36" s="20" t="s">
        <v>40</v>
      </c>
      <c r="E36" s="18">
        <v>0</v>
      </c>
      <c r="F36" s="9">
        <v>1019.8630931841845</v>
      </c>
      <c r="G36" s="9">
        <v>1019.8630931841845</v>
      </c>
      <c r="H36" s="18">
        <v>866.88362920655686</v>
      </c>
      <c r="I36" s="18">
        <v>0</v>
      </c>
      <c r="K36" s="18">
        <v>0</v>
      </c>
    </row>
    <row r="37" spans="1:11" x14ac:dyDescent="0.2">
      <c r="A37" s="8">
        <v>43406.125</v>
      </c>
      <c r="B37" s="9">
        <v>0</v>
      </c>
      <c r="C37" s="20" t="s">
        <v>40</v>
      </c>
      <c r="D37" s="20" t="s">
        <v>40</v>
      </c>
      <c r="E37" s="18">
        <v>0</v>
      </c>
      <c r="F37" s="9">
        <v>1020.3655460093786</v>
      </c>
      <c r="G37" s="9">
        <v>1020.3655460093786</v>
      </c>
      <c r="H37" s="18">
        <v>867.31071410797176</v>
      </c>
      <c r="I37" s="18">
        <v>0</v>
      </c>
      <c r="K37" s="18">
        <v>0</v>
      </c>
    </row>
    <row r="38" spans="1:11" x14ac:dyDescent="0.2">
      <c r="A38" s="8">
        <v>43406.166666666664</v>
      </c>
      <c r="B38" s="9">
        <v>0</v>
      </c>
      <c r="C38" s="20" t="s">
        <v>40</v>
      </c>
      <c r="D38" s="20" t="s">
        <v>40</v>
      </c>
      <c r="E38" s="18">
        <v>0</v>
      </c>
      <c r="F38" s="9">
        <v>1019.8144031781871</v>
      </c>
      <c r="G38" s="9">
        <v>1019.8144031781871</v>
      </c>
      <c r="H38" s="18">
        <v>866.8422427014591</v>
      </c>
      <c r="I38" s="18">
        <v>0</v>
      </c>
      <c r="K38" s="18">
        <v>0</v>
      </c>
    </row>
    <row r="39" spans="1:11" x14ac:dyDescent="0.2">
      <c r="A39" s="8">
        <v>43406.208333333336</v>
      </c>
      <c r="B39" s="9">
        <v>0</v>
      </c>
      <c r="C39" s="20" t="s">
        <v>40</v>
      </c>
      <c r="D39" s="20" t="s">
        <v>40</v>
      </c>
      <c r="E39" s="18">
        <v>0</v>
      </c>
      <c r="F39" s="9">
        <v>1019.1525348479805</v>
      </c>
      <c r="G39" s="9">
        <v>1019.1525348479805</v>
      </c>
      <c r="H39" s="18">
        <v>866.27965462078339</v>
      </c>
      <c r="I39" s="18">
        <v>0</v>
      </c>
      <c r="K39" s="18">
        <v>0</v>
      </c>
    </row>
    <row r="40" spans="1:11" x14ac:dyDescent="0.2">
      <c r="A40" s="8">
        <v>43406.25</v>
      </c>
      <c r="B40" s="9">
        <v>0</v>
      </c>
      <c r="C40" s="20" t="s">
        <v>40</v>
      </c>
      <c r="D40" s="20" t="s">
        <v>40</v>
      </c>
      <c r="E40" s="18">
        <v>0</v>
      </c>
      <c r="F40" s="9">
        <v>1018.0974877400653</v>
      </c>
      <c r="G40" s="9">
        <v>1018.0974877400653</v>
      </c>
      <c r="H40" s="18">
        <v>865.38286457905542</v>
      </c>
      <c r="I40" s="18">
        <v>0</v>
      </c>
      <c r="K40" s="18">
        <v>0</v>
      </c>
    </row>
    <row r="41" spans="1:11" x14ac:dyDescent="0.2">
      <c r="A41" s="8">
        <v>43406.291666666664</v>
      </c>
      <c r="B41" s="9">
        <v>0</v>
      </c>
      <c r="C41" s="20" t="s">
        <v>40</v>
      </c>
      <c r="D41" s="20" t="s">
        <v>40</v>
      </c>
      <c r="E41" s="18">
        <v>0</v>
      </c>
      <c r="F41" s="9">
        <v>1017.6841132361545</v>
      </c>
      <c r="G41" s="9">
        <v>1017.6841132361545</v>
      </c>
      <c r="H41" s="18">
        <v>865.03149625073138</v>
      </c>
      <c r="I41" s="18">
        <v>0</v>
      </c>
      <c r="K41" s="18">
        <v>0</v>
      </c>
    </row>
    <row r="42" spans="1:11" x14ac:dyDescent="0.2">
      <c r="A42" s="8">
        <v>43406.333333333336</v>
      </c>
      <c r="B42" s="9">
        <v>0</v>
      </c>
      <c r="C42" s="20" t="s">
        <v>40</v>
      </c>
      <c r="D42" s="20" t="s">
        <v>40</v>
      </c>
      <c r="E42" s="18">
        <v>0</v>
      </c>
      <c r="F42" s="9">
        <v>1018.2433815337904</v>
      </c>
      <c r="G42" s="9">
        <v>1018.2433815337904</v>
      </c>
      <c r="H42" s="18">
        <v>865.50687430372182</v>
      </c>
      <c r="I42" s="18">
        <v>0</v>
      </c>
      <c r="K42" s="18">
        <v>0</v>
      </c>
    </row>
    <row r="43" spans="1:11" x14ac:dyDescent="0.2">
      <c r="A43" s="8">
        <v>43406.375</v>
      </c>
      <c r="B43" s="9">
        <v>0</v>
      </c>
      <c r="C43" s="20" t="s">
        <v>40</v>
      </c>
      <c r="D43" s="20" t="s">
        <v>40</v>
      </c>
      <c r="E43" s="18">
        <v>0</v>
      </c>
      <c r="F43" s="9">
        <v>1018.5988533865844</v>
      </c>
      <c r="G43" s="9">
        <v>1018.5988533865844</v>
      </c>
      <c r="H43" s="18">
        <v>865.80902537859674</v>
      </c>
      <c r="I43" s="18">
        <v>0</v>
      </c>
      <c r="K43" s="18">
        <v>0</v>
      </c>
    </row>
    <row r="44" spans="1:11" x14ac:dyDescent="0.2">
      <c r="A44" s="8">
        <v>43406.416666666664</v>
      </c>
      <c r="B44" s="9">
        <v>0</v>
      </c>
      <c r="C44" s="20" t="s">
        <v>40</v>
      </c>
      <c r="D44" s="20" t="s">
        <v>40</v>
      </c>
      <c r="E44" s="18">
        <v>0</v>
      </c>
      <c r="F44" s="9">
        <v>1019.9345023519954</v>
      </c>
      <c r="G44" s="9">
        <v>1019.9345023519954</v>
      </c>
      <c r="H44" s="18">
        <v>866.94432699919605</v>
      </c>
      <c r="I44" s="18">
        <v>0</v>
      </c>
      <c r="K44" s="18">
        <v>0</v>
      </c>
    </row>
    <row r="45" spans="1:11" x14ac:dyDescent="0.2">
      <c r="A45" s="8">
        <v>43406.458333333336</v>
      </c>
      <c r="B45" s="9">
        <v>0</v>
      </c>
      <c r="C45" s="20" t="s">
        <v>40</v>
      </c>
      <c r="D45" s="20" t="s">
        <v>40</v>
      </c>
      <c r="E45" s="18">
        <v>0</v>
      </c>
      <c r="F45" s="9">
        <v>1019.0884195083157</v>
      </c>
      <c r="G45" s="9">
        <v>1019.0884195083157</v>
      </c>
      <c r="H45" s="18">
        <v>866.22515658206839</v>
      </c>
      <c r="I45" s="18">
        <v>0</v>
      </c>
      <c r="K45" s="18">
        <v>0</v>
      </c>
    </row>
    <row r="46" spans="1:11" x14ac:dyDescent="0.2">
      <c r="A46" s="8">
        <v>43406.5</v>
      </c>
      <c r="B46" s="9">
        <v>0</v>
      </c>
      <c r="C46" s="20" t="s">
        <v>40</v>
      </c>
      <c r="D46" s="20" t="s">
        <v>40</v>
      </c>
      <c r="E46" s="18">
        <v>0</v>
      </c>
      <c r="F46" s="9">
        <v>1018.2565680796474</v>
      </c>
      <c r="G46" s="9">
        <v>1018.2565680796474</v>
      </c>
      <c r="H46" s="18">
        <v>865.51808286770029</v>
      </c>
      <c r="I46" s="18">
        <v>0</v>
      </c>
      <c r="K46" s="18">
        <v>0</v>
      </c>
    </row>
    <row r="47" spans="1:11" x14ac:dyDescent="0.2">
      <c r="A47" s="8">
        <v>43406.541666666664</v>
      </c>
      <c r="B47" s="9">
        <v>0</v>
      </c>
      <c r="C47" s="20" t="s">
        <v>40</v>
      </c>
      <c r="D47" s="20" t="s">
        <v>40</v>
      </c>
      <c r="E47" s="18">
        <v>0</v>
      </c>
      <c r="F47" s="9">
        <v>1018.4822696262647</v>
      </c>
      <c r="G47" s="9">
        <v>1018.4822696262647</v>
      </c>
      <c r="H47" s="18">
        <v>865.70992918232503</v>
      </c>
      <c r="I47" s="18">
        <v>0</v>
      </c>
      <c r="K47" s="18">
        <v>0</v>
      </c>
    </row>
    <row r="48" spans="1:11" x14ac:dyDescent="0.2">
      <c r="A48" s="8">
        <v>43406.583333333336</v>
      </c>
      <c r="B48" s="9">
        <v>0</v>
      </c>
      <c r="C48" s="20" t="s">
        <v>40</v>
      </c>
      <c r="D48" s="20" t="s">
        <v>40</v>
      </c>
      <c r="E48" s="18">
        <v>0</v>
      </c>
      <c r="F48" s="9">
        <v>1017.7195915430754</v>
      </c>
      <c r="G48" s="9">
        <v>1017.7195915430754</v>
      </c>
      <c r="H48" s="18">
        <v>865.06165281161407</v>
      </c>
      <c r="I48" s="18">
        <v>0</v>
      </c>
      <c r="K48" s="18">
        <v>0</v>
      </c>
    </row>
    <row r="49" spans="1:11" x14ac:dyDescent="0.2">
      <c r="A49" s="8">
        <v>43406.625</v>
      </c>
      <c r="B49" s="9">
        <v>0</v>
      </c>
      <c r="C49" s="20" t="s">
        <v>40</v>
      </c>
      <c r="D49" s="20" t="s">
        <v>40</v>
      </c>
      <c r="E49" s="18">
        <v>0</v>
      </c>
      <c r="F49" s="9">
        <v>1017.7481930873743</v>
      </c>
      <c r="G49" s="9">
        <v>1017.7481930873743</v>
      </c>
      <c r="H49" s="18">
        <v>865.08596412426812</v>
      </c>
      <c r="I49" s="18">
        <v>0</v>
      </c>
      <c r="K49" s="18">
        <v>0</v>
      </c>
    </row>
    <row r="50" spans="1:11" x14ac:dyDescent="0.2">
      <c r="A50" s="8">
        <v>43406.666666666664</v>
      </c>
      <c r="B50" s="9">
        <v>0</v>
      </c>
      <c r="C50" s="20" t="s">
        <v>40</v>
      </c>
      <c r="D50" s="20" t="s">
        <v>40</v>
      </c>
      <c r="E50" s="18">
        <v>0</v>
      </c>
      <c r="F50" s="9">
        <v>1017.6973020880966</v>
      </c>
      <c r="G50" s="9">
        <v>1017.6973020880966</v>
      </c>
      <c r="H50" s="18">
        <v>865.04270677488216</v>
      </c>
      <c r="I50" s="18">
        <v>0</v>
      </c>
      <c r="K50" s="18">
        <v>0</v>
      </c>
    </row>
    <row r="51" spans="1:11" x14ac:dyDescent="0.2">
      <c r="A51" s="8">
        <v>43406.708333333336</v>
      </c>
      <c r="B51" s="9">
        <v>0</v>
      </c>
      <c r="C51" s="20" t="s">
        <v>40</v>
      </c>
      <c r="D51" s="20" t="s">
        <v>40</v>
      </c>
      <c r="E51" s="18">
        <v>0</v>
      </c>
      <c r="F51" s="9">
        <v>1018.3970131743482</v>
      </c>
      <c r="G51" s="9">
        <v>1018.3970131743482</v>
      </c>
      <c r="H51" s="18">
        <v>865.63746119819598</v>
      </c>
      <c r="I51" s="18">
        <v>0</v>
      </c>
      <c r="K51" s="18">
        <v>0</v>
      </c>
    </row>
    <row r="52" spans="1:11" x14ac:dyDescent="0.2">
      <c r="A52" s="8">
        <v>43406.75</v>
      </c>
      <c r="B52" s="9">
        <v>0</v>
      </c>
      <c r="C52" s="20" t="s">
        <v>40</v>
      </c>
      <c r="D52" s="20" t="s">
        <v>40</v>
      </c>
      <c r="E52" s="18">
        <v>0</v>
      </c>
      <c r="F52" s="9">
        <v>1018.1695410333617</v>
      </c>
      <c r="G52" s="9">
        <v>1018.1695410333617</v>
      </c>
      <c r="H52" s="18">
        <v>865.44410987835749</v>
      </c>
      <c r="I52" s="18">
        <v>0</v>
      </c>
      <c r="K52" s="18">
        <v>0</v>
      </c>
    </row>
    <row r="53" spans="1:11" x14ac:dyDescent="0.2">
      <c r="A53" s="8">
        <v>43406.791666666664</v>
      </c>
      <c r="B53" s="9">
        <v>0</v>
      </c>
      <c r="C53" s="20" t="s">
        <v>40</v>
      </c>
      <c r="D53" s="20" t="s">
        <v>40</v>
      </c>
      <c r="E53" s="18">
        <v>0</v>
      </c>
      <c r="F53" s="9">
        <v>1019.7295920735277</v>
      </c>
      <c r="G53" s="9">
        <v>1019.7295920735277</v>
      </c>
      <c r="H53" s="18">
        <v>866.77015326249852</v>
      </c>
      <c r="I53" s="18">
        <v>0</v>
      </c>
      <c r="K53" s="18">
        <v>0</v>
      </c>
    </row>
    <row r="54" spans="1:11" x14ac:dyDescent="0.2">
      <c r="A54" s="8">
        <v>43406.833333333336</v>
      </c>
      <c r="B54" s="9">
        <v>0</v>
      </c>
      <c r="C54" s="20" t="s">
        <v>40</v>
      </c>
      <c r="D54" s="20" t="s">
        <v>40</v>
      </c>
      <c r="E54" s="18">
        <v>0</v>
      </c>
      <c r="F54" s="9">
        <v>1019.381843716688</v>
      </c>
      <c r="G54" s="9">
        <v>1019.381843716688</v>
      </c>
      <c r="H54" s="18">
        <v>866.47456715918474</v>
      </c>
      <c r="I54" s="18">
        <v>0</v>
      </c>
      <c r="K54" s="18">
        <v>0</v>
      </c>
    </row>
    <row r="55" spans="1:11" x14ac:dyDescent="0.2">
      <c r="A55" s="8">
        <v>43406.875</v>
      </c>
      <c r="B55" s="9">
        <v>0</v>
      </c>
      <c r="C55" s="20" t="s">
        <v>40</v>
      </c>
      <c r="D55" s="20" t="s">
        <v>40</v>
      </c>
      <c r="E55" s="18">
        <v>0</v>
      </c>
      <c r="F55" s="9">
        <v>1018.6225843940742</v>
      </c>
      <c r="G55" s="9">
        <v>1018.6225843940742</v>
      </c>
      <c r="H55" s="18">
        <v>865.82919673496303</v>
      </c>
      <c r="I55" s="18">
        <v>0</v>
      </c>
      <c r="K55" s="18">
        <v>0</v>
      </c>
    </row>
    <row r="56" spans="1:11" x14ac:dyDescent="0.2">
      <c r="A56" s="8">
        <v>43406.916666666664</v>
      </c>
      <c r="B56" s="9">
        <v>0</v>
      </c>
      <c r="C56" s="20" t="s">
        <v>40</v>
      </c>
      <c r="D56" s="20" t="s">
        <v>40</v>
      </c>
      <c r="E56" s="18">
        <v>0</v>
      </c>
      <c r="F56" s="9">
        <v>1019.4924230734706</v>
      </c>
      <c r="G56" s="9">
        <v>1019.4924230734706</v>
      </c>
      <c r="H56" s="18">
        <v>866.56855961245003</v>
      </c>
      <c r="I56" s="18">
        <v>0</v>
      </c>
      <c r="K56" s="18">
        <v>0</v>
      </c>
    </row>
    <row r="57" spans="1:11" x14ac:dyDescent="0.2">
      <c r="A57" s="8">
        <v>43406.958333333336</v>
      </c>
      <c r="B57" s="9">
        <v>0</v>
      </c>
      <c r="C57" s="20" t="s">
        <v>40</v>
      </c>
      <c r="D57" s="20" t="s">
        <v>40</v>
      </c>
      <c r="E57" s="18">
        <v>0</v>
      </c>
      <c r="F57" s="9">
        <v>1019.1954666440791</v>
      </c>
      <c r="G57" s="9">
        <v>1019.1954666440791</v>
      </c>
      <c r="H57" s="18">
        <v>866.31614664746724</v>
      </c>
      <c r="I57" s="18">
        <v>0</v>
      </c>
      <c r="K57" s="18">
        <v>0</v>
      </c>
    </row>
    <row r="58" spans="1:11" x14ac:dyDescent="0.2">
      <c r="A58" s="8">
        <v>43407</v>
      </c>
      <c r="B58" s="9">
        <v>0</v>
      </c>
      <c r="C58" s="20" t="s">
        <v>40</v>
      </c>
      <c r="D58" s="20" t="s">
        <v>40</v>
      </c>
      <c r="E58" s="18">
        <v>0</v>
      </c>
      <c r="F58" s="9">
        <v>1019.1151091108748</v>
      </c>
      <c r="G58" s="9">
        <v>1019.1151091108748</v>
      </c>
      <c r="H58" s="18">
        <v>866.24784274424348</v>
      </c>
      <c r="I58" s="18">
        <v>0</v>
      </c>
      <c r="K58" s="18">
        <v>0</v>
      </c>
    </row>
    <row r="59" spans="1:11" x14ac:dyDescent="0.2">
      <c r="A59" s="8">
        <v>43407.041666666664</v>
      </c>
      <c r="B59" s="9">
        <v>0</v>
      </c>
      <c r="C59" s="20" t="s">
        <v>40</v>
      </c>
      <c r="D59" s="20" t="s">
        <v>40</v>
      </c>
      <c r="E59" s="18">
        <v>0</v>
      </c>
      <c r="F59" s="9">
        <v>1018.1679660325684</v>
      </c>
      <c r="G59" s="9">
        <v>1018.1679660325684</v>
      </c>
      <c r="H59" s="18">
        <v>865.44277112768316</v>
      </c>
      <c r="I59" s="18">
        <v>0</v>
      </c>
      <c r="K59" s="18">
        <v>0</v>
      </c>
    </row>
    <row r="60" spans="1:11" x14ac:dyDescent="0.2">
      <c r="A60" s="8">
        <v>43407.083333333336</v>
      </c>
      <c r="B60" s="9">
        <v>0</v>
      </c>
      <c r="C60" s="20" t="s">
        <v>40</v>
      </c>
      <c r="D60" s="20" t="s">
        <v>40</v>
      </c>
      <c r="E60" s="18">
        <v>0</v>
      </c>
      <c r="F60" s="9">
        <v>1017.7044244636339</v>
      </c>
      <c r="G60" s="9">
        <v>1017.7044244636339</v>
      </c>
      <c r="H60" s="18">
        <v>865.04876079408882</v>
      </c>
      <c r="I60" s="18">
        <v>0</v>
      </c>
      <c r="K60" s="18">
        <v>0</v>
      </c>
    </row>
    <row r="61" spans="1:11" x14ac:dyDescent="0.2">
      <c r="A61" s="8">
        <v>43407.125</v>
      </c>
      <c r="B61" s="9">
        <v>0</v>
      </c>
      <c r="C61" s="20" t="s">
        <v>40</v>
      </c>
      <c r="D61" s="20" t="s">
        <v>40</v>
      </c>
      <c r="E61" s="18">
        <v>0</v>
      </c>
      <c r="F61" s="9">
        <v>1017.612223859486</v>
      </c>
      <c r="G61" s="9">
        <v>1017.612223859486</v>
      </c>
      <c r="H61" s="18">
        <v>864.97039028056304</v>
      </c>
      <c r="I61" s="18">
        <v>0</v>
      </c>
      <c r="K61" s="18">
        <v>0</v>
      </c>
    </row>
    <row r="62" spans="1:11" x14ac:dyDescent="0.2">
      <c r="A62" s="8">
        <v>43407.166666666664</v>
      </c>
      <c r="B62" s="9">
        <v>0</v>
      </c>
      <c r="C62" s="20" t="s">
        <v>40</v>
      </c>
      <c r="D62" s="20" t="s">
        <v>40</v>
      </c>
      <c r="E62" s="18">
        <v>0</v>
      </c>
      <c r="F62" s="9">
        <v>1018.0527623852622</v>
      </c>
      <c r="G62" s="9">
        <v>1018.0527623852622</v>
      </c>
      <c r="H62" s="18">
        <v>865.34484802747284</v>
      </c>
      <c r="I62" s="18">
        <v>0</v>
      </c>
      <c r="K62" s="18">
        <v>0</v>
      </c>
    </row>
    <row r="63" spans="1:11" x14ac:dyDescent="0.2">
      <c r="A63" s="8">
        <v>43407.208333333336</v>
      </c>
      <c r="B63" s="9">
        <v>0</v>
      </c>
      <c r="C63" s="20" t="s">
        <v>40</v>
      </c>
      <c r="D63" s="20" t="s">
        <v>40</v>
      </c>
      <c r="E63" s="18">
        <v>0</v>
      </c>
      <c r="F63" s="9">
        <v>1017.8497506752062</v>
      </c>
      <c r="G63" s="9">
        <v>1017.8497506752062</v>
      </c>
      <c r="H63" s="18">
        <v>865.1722880739253</v>
      </c>
      <c r="I63" s="18">
        <v>0</v>
      </c>
      <c r="K63" s="18">
        <v>0</v>
      </c>
    </row>
    <row r="64" spans="1:11" x14ac:dyDescent="0.2">
      <c r="A64" s="8">
        <v>43407.25</v>
      </c>
      <c r="B64" s="9">
        <v>0</v>
      </c>
      <c r="C64" s="20" t="s">
        <v>40</v>
      </c>
      <c r="D64" s="20" t="s">
        <v>40</v>
      </c>
      <c r="E64" s="18">
        <v>0</v>
      </c>
      <c r="F64" s="9">
        <v>1017.5833963143657</v>
      </c>
      <c r="G64" s="9">
        <v>1017.5833963143657</v>
      </c>
      <c r="H64" s="18">
        <v>864.94588686721079</v>
      </c>
      <c r="I64" s="18">
        <v>0</v>
      </c>
      <c r="K64" s="18">
        <v>0</v>
      </c>
    </row>
    <row r="65" spans="1:11" x14ac:dyDescent="0.2">
      <c r="A65" s="8">
        <v>43407.291666666664</v>
      </c>
      <c r="B65" s="9">
        <v>0</v>
      </c>
      <c r="C65" s="20" t="s">
        <v>40</v>
      </c>
      <c r="D65" s="20" t="s">
        <v>40</v>
      </c>
      <c r="E65" s="18">
        <v>0</v>
      </c>
      <c r="F65" s="9">
        <v>1016.8874876463007</v>
      </c>
      <c r="G65" s="9">
        <v>1016.8874876463007</v>
      </c>
      <c r="H65" s="18">
        <v>864.35436449935548</v>
      </c>
      <c r="I65" s="18">
        <v>0</v>
      </c>
      <c r="K65" s="18">
        <v>0</v>
      </c>
    </row>
    <row r="66" spans="1:11" x14ac:dyDescent="0.2">
      <c r="A66" s="8">
        <v>43407.333333333336</v>
      </c>
      <c r="B66" s="9">
        <v>0</v>
      </c>
      <c r="C66" s="20" t="s">
        <v>40</v>
      </c>
      <c r="D66" s="20" t="s">
        <v>40</v>
      </c>
      <c r="E66" s="18">
        <v>0</v>
      </c>
      <c r="F66" s="9">
        <v>1016.5751504029765</v>
      </c>
      <c r="G66" s="9">
        <v>1016.5751504029765</v>
      </c>
      <c r="H66" s="18">
        <v>864.08887784253</v>
      </c>
      <c r="I66" s="18">
        <v>0</v>
      </c>
      <c r="K66" s="18">
        <v>0</v>
      </c>
    </row>
    <row r="67" spans="1:11" x14ac:dyDescent="0.2">
      <c r="A67" s="8">
        <v>43407.375</v>
      </c>
      <c r="B67" s="9">
        <v>0</v>
      </c>
      <c r="C67" s="20" t="s">
        <v>40</v>
      </c>
      <c r="D67" s="20" t="s">
        <v>40</v>
      </c>
      <c r="E67" s="18">
        <v>0</v>
      </c>
      <c r="F67" s="9">
        <v>1016.2218159276682</v>
      </c>
      <c r="G67" s="9">
        <v>1016.2218159276682</v>
      </c>
      <c r="H67" s="18">
        <v>863.78854353851796</v>
      </c>
      <c r="I67" s="18">
        <v>0</v>
      </c>
      <c r="K67" s="18">
        <v>0</v>
      </c>
    </row>
    <row r="68" spans="1:11" x14ac:dyDescent="0.2">
      <c r="A68" s="8">
        <v>43407.416666666664</v>
      </c>
      <c r="B68" s="9">
        <v>0</v>
      </c>
      <c r="C68" s="20" t="s">
        <v>40</v>
      </c>
      <c r="D68" s="20" t="s">
        <v>40</v>
      </c>
      <c r="E68" s="18">
        <v>0</v>
      </c>
      <c r="F68" s="9">
        <v>1015.6271028241085</v>
      </c>
      <c r="G68" s="9">
        <v>1015.6271028241085</v>
      </c>
      <c r="H68" s="18">
        <v>863.28303740049228</v>
      </c>
      <c r="I68" s="18">
        <v>0</v>
      </c>
      <c r="K68" s="18">
        <v>0</v>
      </c>
    </row>
    <row r="69" spans="1:11" x14ac:dyDescent="0.2">
      <c r="A69" s="8">
        <v>43407.458333333336</v>
      </c>
      <c r="B69" s="9">
        <v>0</v>
      </c>
      <c r="C69" s="20" t="s">
        <v>40</v>
      </c>
      <c r="D69" s="20" t="s">
        <v>40</v>
      </c>
      <c r="E69" s="18">
        <v>0</v>
      </c>
      <c r="F69" s="9">
        <v>1015.2909552105893</v>
      </c>
      <c r="G69" s="9">
        <v>1015.2909552105893</v>
      </c>
      <c r="H69" s="18">
        <v>862.99731192900094</v>
      </c>
      <c r="I69" s="18">
        <v>0</v>
      </c>
      <c r="K69" s="18">
        <v>0</v>
      </c>
    </row>
    <row r="70" spans="1:11" x14ac:dyDescent="0.2">
      <c r="A70" s="8">
        <v>43407.5</v>
      </c>
      <c r="B70" s="9">
        <v>0</v>
      </c>
      <c r="C70" s="20" t="s">
        <v>40</v>
      </c>
      <c r="D70" s="20" t="s">
        <v>40</v>
      </c>
      <c r="E70" s="18">
        <v>0</v>
      </c>
      <c r="F70" s="9">
        <v>1015.7639909452671</v>
      </c>
      <c r="G70" s="9">
        <v>1015.7639909452671</v>
      </c>
      <c r="H70" s="18">
        <v>863.39939230347704</v>
      </c>
      <c r="I70" s="18">
        <v>0</v>
      </c>
      <c r="K70" s="18">
        <v>0</v>
      </c>
    </row>
    <row r="71" spans="1:11" x14ac:dyDescent="0.2">
      <c r="A71" s="8">
        <v>43407.541666666664</v>
      </c>
      <c r="B71" s="9">
        <v>0</v>
      </c>
      <c r="C71" s="20" t="s">
        <v>40</v>
      </c>
      <c r="D71" s="20" t="s">
        <v>40</v>
      </c>
      <c r="E71" s="18">
        <v>0</v>
      </c>
      <c r="F71" s="9">
        <v>1014.2644803714326</v>
      </c>
      <c r="G71" s="9">
        <v>1014.2644803714326</v>
      </c>
      <c r="H71" s="18">
        <v>862.1248083157177</v>
      </c>
      <c r="I71" s="18">
        <v>0</v>
      </c>
      <c r="K71" s="18">
        <v>0</v>
      </c>
    </row>
    <row r="72" spans="1:11" x14ac:dyDescent="0.2">
      <c r="A72" s="8">
        <v>43407.583333333336</v>
      </c>
      <c r="B72" s="9">
        <v>0</v>
      </c>
      <c r="C72" s="20" t="s">
        <v>40</v>
      </c>
      <c r="D72" s="20" t="s">
        <v>40</v>
      </c>
      <c r="E72" s="18">
        <v>0</v>
      </c>
      <c r="F72" s="9">
        <v>1014.3324824541605</v>
      </c>
      <c r="G72" s="9">
        <v>1014.3324824541605</v>
      </c>
      <c r="H72" s="18">
        <v>862.18261008603645</v>
      </c>
      <c r="I72" s="18">
        <v>0</v>
      </c>
      <c r="K72" s="18">
        <v>0</v>
      </c>
    </row>
    <row r="73" spans="1:11" x14ac:dyDescent="0.2">
      <c r="A73" s="8">
        <v>43407.625</v>
      </c>
      <c r="B73" s="9">
        <v>0</v>
      </c>
      <c r="C73" s="20" t="s">
        <v>40</v>
      </c>
      <c r="D73" s="20" t="s">
        <v>40</v>
      </c>
      <c r="E73" s="18">
        <v>0</v>
      </c>
      <c r="F73" s="9">
        <v>1014.0148562979165</v>
      </c>
      <c r="G73" s="9">
        <v>1014.0148562979165</v>
      </c>
      <c r="H73" s="18">
        <v>861.91262785322897</v>
      </c>
      <c r="I73" s="18">
        <v>0</v>
      </c>
      <c r="K73" s="18">
        <v>0</v>
      </c>
    </row>
    <row r="74" spans="1:11" x14ac:dyDescent="0.2">
      <c r="A74" s="8">
        <v>43407.666666666664</v>
      </c>
      <c r="B74" s="9">
        <v>0</v>
      </c>
      <c r="C74" s="20" t="s">
        <v>40</v>
      </c>
      <c r="D74" s="20" t="s">
        <v>40</v>
      </c>
      <c r="E74" s="18">
        <v>0</v>
      </c>
      <c r="F74" s="9">
        <v>1014.0255642404304</v>
      </c>
      <c r="G74" s="9">
        <v>1014.0255642404304</v>
      </c>
      <c r="H74" s="18">
        <v>861.92172960436585</v>
      </c>
      <c r="I74" s="18">
        <v>0</v>
      </c>
      <c r="K74" s="18">
        <v>0</v>
      </c>
    </row>
    <row r="75" spans="1:11" x14ac:dyDescent="0.2">
      <c r="A75" s="8">
        <v>43407.708333333336</v>
      </c>
      <c r="B75" s="9">
        <v>0</v>
      </c>
      <c r="C75" s="20" t="s">
        <v>40</v>
      </c>
      <c r="D75" s="20" t="s">
        <v>40</v>
      </c>
      <c r="E75" s="18">
        <v>0</v>
      </c>
      <c r="F75" s="9">
        <v>1013.3225195958046</v>
      </c>
      <c r="G75" s="9">
        <v>1013.3225195958046</v>
      </c>
      <c r="H75" s="18">
        <v>861.32414165643388</v>
      </c>
      <c r="I75" s="18">
        <v>0</v>
      </c>
      <c r="K75" s="18">
        <v>0</v>
      </c>
    </row>
    <row r="76" spans="1:11" x14ac:dyDescent="0.2">
      <c r="A76" s="8">
        <v>43407.75</v>
      </c>
      <c r="B76" s="9">
        <v>0</v>
      </c>
      <c r="C76" s="20" t="s">
        <v>40</v>
      </c>
      <c r="D76" s="20" t="s">
        <v>40</v>
      </c>
      <c r="E76" s="18">
        <v>0</v>
      </c>
      <c r="F76" s="9">
        <v>1013.1678085843942</v>
      </c>
      <c r="G76" s="9">
        <v>1013.1678085843942</v>
      </c>
      <c r="H76" s="18">
        <v>861.19263729673503</v>
      </c>
      <c r="I76" s="18">
        <v>0</v>
      </c>
      <c r="K76" s="18">
        <v>0</v>
      </c>
    </row>
    <row r="77" spans="1:11" x14ac:dyDescent="0.2">
      <c r="A77" s="8">
        <v>43407.791666666664</v>
      </c>
      <c r="B77" s="9">
        <v>0</v>
      </c>
      <c r="C77" s="20" t="s">
        <v>40</v>
      </c>
      <c r="D77" s="20" t="s">
        <v>40</v>
      </c>
      <c r="E77" s="18">
        <v>0</v>
      </c>
      <c r="F77" s="9">
        <v>1012.0888782769674</v>
      </c>
      <c r="G77" s="9">
        <v>1012.0888782769674</v>
      </c>
      <c r="H77" s="18">
        <v>860.27554653542234</v>
      </c>
      <c r="I77" s="18">
        <v>0</v>
      </c>
      <c r="K77" s="18">
        <v>0</v>
      </c>
    </row>
    <row r="78" spans="1:11" x14ac:dyDescent="0.2">
      <c r="A78" s="8">
        <v>43407.833333333336</v>
      </c>
      <c r="B78" s="9">
        <v>0</v>
      </c>
      <c r="C78" s="20" t="s">
        <v>40</v>
      </c>
      <c r="D78" s="20" t="s">
        <v>40</v>
      </c>
      <c r="E78" s="18">
        <v>0</v>
      </c>
      <c r="F78" s="9">
        <v>1012.6649919444894</v>
      </c>
      <c r="G78" s="9">
        <v>1012.6649919444894</v>
      </c>
      <c r="H78" s="18">
        <v>860.76524315281597</v>
      </c>
      <c r="I78" s="18">
        <v>0</v>
      </c>
      <c r="K78" s="18">
        <v>0</v>
      </c>
    </row>
    <row r="79" spans="1:11" x14ac:dyDescent="0.2">
      <c r="A79" s="8">
        <v>43407.875</v>
      </c>
      <c r="B79" s="9">
        <v>0</v>
      </c>
      <c r="C79" s="20" t="s">
        <v>40</v>
      </c>
      <c r="D79" s="20" t="s">
        <v>40</v>
      </c>
      <c r="E79" s="18">
        <v>0</v>
      </c>
      <c r="F79" s="9">
        <v>1013.1544817183022</v>
      </c>
      <c r="G79" s="9">
        <v>1013.1544817183022</v>
      </c>
      <c r="H79" s="18">
        <v>861.18130946055692</v>
      </c>
      <c r="I79" s="18">
        <v>0</v>
      </c>
      <c r="K79" s="18">
        <v>0</v>
      </c>
    </row>
    <row r="80" spans="1:11" x14ac:dyDescent="0.2">
      <c r="A80" s="8">
        <v>43407.916666666664</v>
      </c>
      <c r="B80" s="9">
        <v>0</v>
      </c>
      <c r="C80" s="20" t="s">
        <v>40</v>
      </c>
      <c r="D80" s="20" t="s">
        <v>40</v>
      </c>
      <c r="E80" s="18">
        <v>0</v>
      </c>
      <c r="F80" s="9">
        <v>1011.4486838273401</v>
      </c>
      <c r="G80" s="9">
        <v>1011.4486838273401</v>
      </c>
      <c r="H80" s="18">
        <v>859.73138125323908</v>
      </c>
      <c r="I80" s="18">
        <v>0</v>
      </c>
      <c r="K80" s="18">
        <v>0</v>
      </c>
    </row>
    <row r="81" spans="1:11" x14ac:dyDescent="0.2">
      <c r="A81" s="8">
        <v>43407.958333333336</v>
      </c>
      <c r="B81" s="9">
        <v>0</v>
      </c>
      <c r="C81" s="20" t="s">
        <v>40</v>
      </c>
      <c r="D81" s="20" t="s">
        <v>40</v>
      </c>
      <c r="E81" s="18">
        <v>0</v>
      </c>
      <c r="F81" s="9">
        <v>1010.9093181058975</v>
      </c>
      <c r="G81" s="9">
        <v>1010.9093181058975</v>
      </c>
      <c r="H81" s="18">
        <v>859.27292039001281</v>
      </c>
      <c r="I81" s="18">
        <v>0</v>
      </c>
      <c r="K81" s="18">
        <v>0</v>
      </c>
    </row>
    <row r="82" spans="1:11" x14ac:dyDescent="0.2">
      <c r="A82" s="8">
        <v>43408</v>
      </c>
      <c r="B82" s="9">
        <v>0</v>
      </c>
      <c r="C82" s="20" t="s">
        <v>40</v>
      </c>
      <c r="D82" s="20" t="s">
        <v>40</v>
      </c>
      <c r="E82" s="18">
        <v>0</v>
      </c>
      <c r="F82" s="9">
        <v>1009.9885371823987</v>
      </c>
      <c r="G82" s="9">
        <v>1009.9885371823987</v>
      </c>
      <c r="H82" s="18">
        <v>858.49025660503889</v>
      </c>
      <c r="I82" s="18">
        <v>0</v>
      </c>
      <c r="K82" s="18">
        <v>0</v>
      </c>
    </row>
    <row r="83" spans="1:11" x14ac:dyDescent="0.2">
      <c r="A83" s="8">
        <v>43408.041666666664</v>
      </c>
      <c r="B83" s="9">
        <v>0</v>
      </c>
      <c r="C83" s="20" t="s">
        <v>40</v>
      </c>
      <c r="D83" s="20" t="s">
        <v>40</v>
      </c>
      <c r="E83" s="18">
        <v>0</v>
      </c>
      <c r="F83" s="9">
        <v>1005.4830478599288</v>
      </c>
      <c r="G83" s="9">
        <v>1005.4830478599288</v>
      </c>
      <c r="H83" s="18">
        <v>854.66059068093944</v>
      </c>
      <c r="I83" s="18">
        <v>0</v>
      </c>
      <c r="K83" s="18">
        <v>0</v>
      </c>
    </row>
    <row r="84" spans="1:11" x14ac:dyDescent="0.2">
      <c r="A84" s="8">
        <v>43408.041666666664</v>
      </c>
      <c r="B84" s="9">
        <v>0</v>
      </c>
      <c r="C84" s="20" t="s">
        <v>40</v>
      </c>
      <c r="D84" s="20" t="s">
        <v>40</v>
      </c>
      <c r="E84" s="18">
        <v>0</v>
      </c>
      <c r="F84" s="9">
        <v>1002.73459901723</v>
      </c>
      <c r="G84" s="9">
        <v>1002.73459901723</v>
      </c>
      <c r="H84" s="18">
        <v>852.32440916464554</v>
      </c>
      <c r="I84" s="18">
        <v>0</v>
      </c>
      <c r="K84" s="18">
        <v>0</v>
      </c>
    </row>
    <row r="85" spans="1:11" x14ac:dyDescent="0.2">
      <c r="A85" s="8">
        <v>43408.083333333336</v>
      </c>
      <c r="B85" s="9">
        <v>0</v>
      </c>
      <c r="C85" s="20" t="s">
        <v>40</v>
      </c>
      <c r="D85" s="20" t="s">
        <v>40</v>
      </c>
      <c r="E85" s="18">
        <v>0</v>
      </c>
      <c r="F85" s="9">
        <v>1001.7399043460772</v>
      </c>
      <c r="G85" s="9">
        <v>1001.7399043460772</v>
      </c>
      <c r="H85" s="18">
        <v>851.4789186941656</v>
      </c>
      <c r="I85" s="18">
        <v>0</v>
      </c>
      <c r="K85" s="18">
        <v>0</v>
      </c>
    </row>
    <row r="86" spans="1:11" x14ac:dyDescent="0.2">
      <c r="A86" s="8">
        <v>43408.125</v>
      </c>
      <c r="B86" s="9">
        <v>0</v>
      </c>
      <c r="C86" s="20" t="s">
        <v>40</v>
      </c>
      <c r="D86" s="20" t="s">
        <v>40</v>
      </c>
      <c r="E86" s="18">
        <v>0</v>
      </c>
      <c r="F86" s="9">
        <v>1000.0247267180746</v>
      </c>
      <c r="G86" s="9">
        <v>1000.0247267180746</v>
      </c>
      <c r="H86" s="18">
        <v>850.02101771036337</v>
      </c>
      <c r="I86" s="18">
        <v>0</v>
      </c>
      <c r="K86" s="18">
        <v>0</v>
      </c>
    </row>
    <row r="87" spans="1:11" x14ac:dyDescent="0.2">
      <c r="A87" s="8">
        <v>43408.166666666664</v>
      </c>
      <c r="B87" s="9">
        <v>0</v>
      </c>
      <c r="C87" s="20" t="s">
        <v>40</v>
      </c>
      <c r="D87" s="20" t="s">
        <v>40</v>
      </c>
      <c r="E87" s="18">
        <v>0</v>
      </c>
      <c r="F87" s="9">
        <v>998.37647147392158</v>
      </c>
      <c r="G87" s="9">
        <v>998.37647147392158</v>
      </c>
      <c r="H87" s="18">
        <v>848.62000075283333</v>
      </c>
      <c r="I87" s="18">
        <v>0</v>
      </c>
      <c r="K87" s="18">
        <v>0</v>
      </c>
    </row>
    <row r="88" spans="1:11" x14ac:dyDescent="0.2">
      <c r="A88" s="8">
        <v>43408.208333333336</v>
      </c>
      <c r="B88" s="9">
        <v>0</v>
      </c>
      <c r="C88" s="20" t="s">
        <v>40</v>
      </c>
      <c r="D88" s="20" t="s">
        <v>40</v>
      </c>
      <c r="E88" s="18">
        <v>0</v>
      </c>
      <c r="F88" s="9">
        <v>996.99623156293057</v>
      </c>
      <c r="G88" s="9">
        <v>996.99623156293057</v>
      </c>
      <c r="H88" s="18">
        <v>847.44679682849096</v>
      </c>
      <c r="I88" s="18">
        <v>0</v>
      </c>
      <c r="K88" s="18">
        <v>0</v>
      </c>
    </row>
    <row r="89" spans="1:11" x14ac:dyDescent="0.2">
      <c r="A89" s="8">
        <v>43408.25</v>
      </c>
      <c r="B89" s="9">
        <v>0</v>
      </c>
      <c r="C89" s="20" t="s">
        <v>40</v>
      </c>
      <c r="D89" s="20" t="s">
        <v>40</v>
      </c>
      <c r="E89" s="18">
        <v>0</v>
      </c>
      <c r="F89" s="9">
        <v>996.04571278588696</v>
      </c>
      <c r="G89" s="9">
        <v>996.04571278588696</v>
      </c>
      <c r="H89" s="18">
        <v>846.63885586800393</v>
      </c>
      <c r="I89" s="18">
        <v>0</v>
      </c>
      <c r="K89" s="18">
        <v>0</v>
      </c>
    </row>
    <row r="90" spans="1:11" x14ac:dyDescent="0.2">
      <c r="A90" s="8">
        <v>43408.291666666664</v>
      </c>
      <c r="B90" s="9">
        <v>0</v>
      </c>
      <c r="C90" s="20" t="s">
        <v>40</v>
      </c>
      <c r="D90" s="20" t="s">
        <v>40</v>
      </c>
      <c r="E90" s="18">
        <v>0</v>
      </c>
      <c r="F90" s="9">
        <v>995.697532327869</v>
      </c>
      <c r="G90" s="9">
        <v>995.697532327869</v>
      </c>
      <c r="H90" s="18">
        <v>846.34290247868864</v>
      </c>
      <c r="I90" s="18">
        <v>0</v>
      </c>
      <c r="K90" s="18">
        <v>0</v>
      </c>
    </row>
    <row r="91" spans="1:11" x14ac:dyDescent="0.2">
      <c r="A91" s="8">
        <v>43408.333333333336</v>
      </c>
      <c r="B91" s="9">
        <v>0</v>
      </c>
      <c r="C91" s="20" t="s">
        <v>40</v>
      </c>
      <c r="D91" s="20" t="s">
        <v>40</v>
      </c>
      <c r="E91" s="18">
        <v>0</v>
      </c>
      <c r="F91" s="9">
        <v>995.70504957268656</v>
      </c>
      <c r="G91" s="9">
        <v>995.70504957268656</v>
      </c>
      <c r="H91" s="18">
        <v>846.34929213678356</v>
      </c>
      <c r="I91" s="18">
        <v>0</v>
      </c>
      <c r="K91" s="18">
        <v>0</v>
      </c>
    </row>
    <row r="92" spans="1:11" x14ac:dyDescent="0.2">
      <c r="A92" s="8">
        <v>43408.375</v>
      </c>
      <c r="B92" s="9">
        <v>0</v>
      </c>
      <c r="C92" s="20" t="s">
        <v>40</v>
      </c>
      <c r="D92" s="20" t="s">
        <v>40</v>
      </c>
      <c r="E92" s="18">
        <v>0</v>
      </c>
      <c r="F92" s="9">
        <v>995.71954468686545</v>
      </c>
      <c r="G92" s="9">
        <v>995.71954468686545</v>
      </c>
      <c r="H92" s="18">
        <v>846.36161298383558</v>
      </c>
      <c r="I92" s="18">
        <v>0</v>
      </c>
      <c r="K92" s="18">
        <v>0</v>
      </c>
    </row>
    <row r="93" spans="1:11" x14ac:dyDescent="0.2">
      <c r="A93" s="8">
        <v>43408.416666666664</v>
      </c>
      <c r="B93" s="9">
        <v>0</v>
      </c>
      <c r="C93" s="20" t="s">
        <v>40</v>
      </c>
      <c r="D93" s="20" t="s">
        <v>40</v>
      </c>
      <c r="E93" s="18">
        <v>0</v>
      </c>
      <c r="F93" s="9">
        <v>996.24934037920036</v>
      </c>
      <c r="G93" s="9">
        <v>996.24934037920036</v>
      </c>
      <c r="H93" s="18">
        <v>846.81193932232031</v>
      </c>
      <c r="I93" s="18">
        <v>0</v>
      </c>
      <c r="K93" s="18">
        <v>0</v>
      </c>
    </row>
    <row r="94" spans="1:11" x14ac:dyDescent="0.2">
      <c r="A94" s="8">
        <v>43408.458333333336</v>
      </c>
      <c r="B94" s="9">
        <v>0</v>
      </c>
      <c r="C94" s="20" t="s">
        <v>40</v>
      </c>
      <c r="D94" s="20" t="s">
        <v>40</v>
      </c>
      <c r="E94" s="18">
        <v>0</v>
      </c>
      <c r="F94" s="9">
        <v>997.72323792173506</v>
      </c>
      <c r="G94" s="9">
        <v>997.72323792173506</v>
      </c>
      <c r="H94" s="18">
        <v>848.06475223347479</v>
      </c>
      <c r="I94" s="18">
        <v>0</v>
      </c>
      <c r="K94" s="18">
        <v>0</v>
      </c>
    </row>
    <row r="95" spans="1:11" x14ac:dyDescent="0.2">
      <c r="A95" s="8">
        <v>43408.5</v>
      </c>
      <c r="B95" s="9">
        <v>0</v>
      </c>
      <c r="C95" s="20" t="s">
        <v>40</v>
      </c>
      <c r="D95" s="20" t="s">
        <v>40</v>
      </c>
      <c r="E95" s="18">
        <v>0</v>
      </c>
      <c r="F95" s="9">
        <v>996.39937432580984</v>
      </c>
      <c r="G95" s="9">
        <v>996.39937432580984</v>
      </c>
      <c r="H95" s="18">
        <v>846.93946817693836</v>
      </c>
      <c r="I95" s="18">
        <v>0</v>
      </c>
      <c r="K95" s="18">
        <v>0</v>
      </c>
    </row>
    <row r="96" spans="1:11" x14ac:dyDescent="0.2">
      <c r="A96" s="8">
        <v>43408.541666666664</v>
      </c>
      <c r="B96" s="9">
        <v>0</v>
      </c>
      <c r="C96" s="20" t="s">
        <v>40</v>
      </c>
      <c r="D96" s="20" t="s">
        <v>40</v>
      </c>
      <c r="E96" s="18">
        <v>0</v>
      </c>
      <c r="F96" s="9">
        <v>994.69518376400561</v>
      </c>
      <c r="G96" s="9">
        <v>994.69518376400561</v>
      </c>
      <c r="H96" s="18">
        <v>845.49090619940478</v>
      </c>
      <c r="I96" s="18">
        <v>0</v>
      </c>
      <c r="K96" s="18">
        <v>0</v>
      </c>
    </row>
    <row r="97" spans="1:11" x14ac:dyDescent="0.2">
      <c r="A97" s="8">
        <v>43408.583333333336</v>
      </c>
      <c r="B97" s="9">
        <v>0</v>
      </c>
      <c r="C97" s="20" t="s">
        <v>40</v>
      </c>
      <c r="D97" s="20" t="s">
        <v>40</v>
      </c>
      <c r="E97" s="18">
        <v>0</v>
      </c>
      <c r="F97" s="9">
        <v>994.66151866437474</v>
      </c>
      <c r="G97" s="9">
        <v>994.66151866437474</v>
      </c>
      <c r="H97" s="18">
        <v>845.46229086471851</v>
      </c>
      <c r="I97" s="18">
        <v>0</v>
      </c>
      <c r="K97" s="18">
        <v>0</v>
      </c>
    </row>
    <row r="98" spans="1:11" x14ac:dyDescent="0.2">
      <c r="A98" s="8">
        <v>43408.625</v>
      </c>
      <c r="B98" s="9">
        <v>0</v>
      </c>
      <c r="C98" s="20" t="s">
        <v>40</v>
      </c>
      <c r="D98" s="20" t="s">
        <v>40</v>
      </c>
      <c r="E98" s="18">
        <v>0</v>
      </c>
      <c r="F98" s="9">
        <v>995.35392924334053</v>
      </c>
      <c r="G98" s="9">
        <v>995.35392924334053</v>
      </c>
      <c r="H98" s="18">
        <v>846.05083985683939</v>
      </c>
      <c r="I98" s="18">
        <v>0</v>
      </c>
      <c r="K98" s="18">
        <v>0</v>
      </c>
    </row>
    <row r="99" spans="1:11" x14ac:dyDescent="0.2">
      <c r="A99" s="8">
        <v>43408.666666666664</v>
      </c>
      <c r="B99" s="9">
        <v>0</v>
      </c>
      <c r="C99" s="20" t="s">
        <v>40</v>
      </c>
      <c r="D99" s="20" t="s">
        <v>40</v>
      </c>
      <c r="E99" s="18">
        <v>0</v>
      </c>
      <c r="F99" s="9">
        <v>995.89220134230982</v>
      </c>
      <c r="G99" s="9">
        <v>995.89220134230982</v>
      </c>
      <c r="H99" s="18">
        <v>846.50837114096328</v>
      </c>
      <c r="I99" s="18">
        <v>0</v>
      </c>
      <c r="K99" s="18">
        <v>0</v>
      </c>
    </row>
    <row r="100" spans="1:11" x14ac:dyDescent="0.2">
      <c r="A100" s="8">
        <v>43408.708333333336</v>
      </c>
      <c r="B100" s="9">
        <v>0</v>
      </c>
      <c r="C100" s="20" t="s">
        <v>40</v>
      </c>
      <c r="D100" s="20" t="s">
        <v>40</v>
      </c>
      <c r="E100" s="18">
        <v>0</v>
      </c>
      <c r="F100" s="9">
        <v>997.26126487916338</v>
      </c>
      <c r="G100" s="9">
        <v>997.26126487916338</v>
      </c>
      <c r="H100" s="18">
        <v>847.67207514728887</v>
      </c>
      <c r="I100" s="18">
        <v>0</v>
      </c>
      <c r="K100" s="18">
        <v>0</v>
      </c>
    </row>
    <row r="101" spans="1:11" x14ac:dyDescent="0.2">
      <c r="A101" s="8">
        <v>43408.75</v>
      </c>
      <c r="B101" s="9">
        <v>0</v>
      </c>
      <c r="C101" s="20" t="s">
        <v>40</v>
      </c>
      <c r="D101" s="20" t="s">
        <v>40</v>
      </c>
      <c r="E101" s="18">
        <v>0</v>
      </c>
      <c r="F101" s="9">
        <v>998.3195985592123</v>
      </c>
      <c r="G101" s="9">
        <v>998.3195985592123</v>
      </c>
      <c r="H101" s="18">
        <v>848.57165877533043</v>
      </c>
      <c r="I101" s="18">
        <v>0</v>
      </c>
      <c r="K101" s="18">
        <v>0</v>
      </c>
    </row>
    <row r="102" spans="1:11" x14ac:dyDescent="0.2">
      <c r="A102" s="8">
        <v>43408.791666666664</v>
      </c>
      <c r="B102" s="9">
        <v>0</v>
      </c>
      <c r="C102" s="20" t="s">
        <v>40</v>
      </c>
      <c r="D102" s="20" t="s">
        <v>40</v>
      </c>
      <c r="E102" s="18">
        <v>0</v>
      </c>
      <c r="F102" s="9">
        <v>998.38583092938848</v>
      </c>
      <c r="G102" s="9">
        <v>998.38583092938848</v>
      </c>
      <c r="H102" s="18">
        <v>848.62795628998015</v>
      </c>
      <c r="I102" s="18">
        <v>0</v>
      </c>
      <c r="K102" s="18">
        <v>0</v>
      </c>
    </row>
    <row r="103" spans="1:11" x14ac:dyDescent="0.2">
      <c r="A103" s="8">
        <v>43408.833333333336</v>
      </c>
      <c r="B103" s="9">
        <v>0</v>
      </c>
      <c r="C103" s="20" t="s">
        <v>40</v>
      </c>
      <c r="D103" s="20" t="s">
        <v>40</v>
      </c>
      <c r="E103" s="18">
        <v>0</v>
      </c>
      <c r="F103" s="9">
        <v>999.14899107177848</v>
      </c>
      <c r="G103" s="9">
        <v>999.14899107177848</v>
      </c>
      <c r="H103" s="18">
        <v>849.27664241101172</v>
      </c>
      <c r="I103" s="18">
        <v>0</v>
      </c>
      <c r="K103" s="18">
        <v>0</v>
      </c>
    </row>
    <row r="104" spans="1:11" x14ac:dyDescent="0.2">
      <c r="A104" s="8">
        <v>43408.875</v>
      </c>
      <c r="B104" s="9">
        <v>0</v>
      </c>
      <c r="C104" s="20" t="s">
        <v>40</v>
      </c>
      <c r="D104" s="20" t="s">
        <v>40</v>
      </c>
      <c r="E104" s="18">
        <v>0</v>
      </c>
      <c r="F104" s="9">
        <v>1000.3901487279473</v>
      </c>
      <c r="G104" s="9">
        <v>1000.3901487279473</v>
      </c>
      <c r="H104" s="18">
        <v>850.33162641875526</v>
      </c>
      <c r="I104" s="18">
        <v>0</v>
      </c>
      <c r="K104" s="18">
        <v>0</v>
      </c>
    </row>
    <row r="105" spans="1:11" x14ac:dyDescent="0.2">
      <c r="A105" s="8">
        <v>43408.916666666664</v>
      </c>
      <c r="B105" s="9">
        <v>0</v>
      </c>
      <c r="C105" s="20" t="s">
        <v>40</v>
      </c>
      <c r="D105" s="20" t="s">
        <v>40</v>
      </c>
      <c r="E105" s="18">
        <v>0</v>
      </c>
      <c r="F105" s="9">
        <v>1000.2759601492991</v>
      </c>
      <c r="G105" s="9">
        <v>1000.2759601492991</v>
      </c>
      <c r="H105" s="18">
        <v>850.23456612690416</v>
      </c>
      <c r="I105" s="18">
        <v>0</v>
      </c>
      <c r="K105" s="18">
        <v>0</v>
      </c>
    </row>
    <row r="106" spans="1:11" x14ac:dyDescent="0.2">
      <c r="A106" s="8">
        <v>43408.958333333336</v>
      </c>
      <c r="B106" s="9">
        <v>0</v>
      </c>
      <c r="C106" s="20" t="s">
        <v>40</v>
      </c>
      <c r="D106" s="20" t="s">
        <v>40</v>
      </c>
      <c r="E106" s="18">
        <v>0</v>
      </c>
      <c r="F106" s="9">
        <v>1000.1421473261631</v>
      </c>
      <c r="G106" s="9">
        <v>1000.1421473261631</v>
      </c>
      <c r="H106" s="18">
        <v>850.12082522723858</v>
      </c>
      <c r="I106" s="18">
        <v>0</v>
      </c>
      <c r="K106" s="18">
        <v>0</v>
      </c>
    </row>
    <row r="107" spans="1:11" x14ac:dyDescent="0.2">
      <c r="A107" s="8">
        <v>43409</v>
      </c>
      <c r="B107" s="9">
        <v>0</v>
      </c>
      <c r="C107" s="20" t="s">
        <v>40</v>
      </c>
      <c r="D107" s="20" t="s">
        <v>40</v>
      </c>
      <c r="E107" s="18">
        <v>0</v>
      </c>
      <c r="F107" s="9">
        <v>999.5132439196725</v>
      </c>
      <c r="G107" s="9">
        <v>999.5132439196725</v>
      </c>
      <c r="H107" s="18">
        <v>849.58625733172164</v>
      </c>
      <c r="I107" s="18">
        <v>0</v>
      </c>
      <c r="K107" s="18">
        <v>0</v>
      </c>
    </row>
    <row r="108" spans="1:11" x14ac:dyDescent="0.2">
      <c r="A108" s="8">
        <v>43409.041666666664</v>
      </c>
      <c r="B108" s="9">
        <v>0</v>
      </c>
      <c r="C108" s="20" t="s">
        <v>40</v>
      </c>
      <c r="D108" s="20" t="s">
        <v>40</v>
      </c>
      <c r="E108" s="18">
        <v>0</v>
      </c>
      <c r="F108" s="9">
        <v>1004.7360805725145</v>
      </c>
      <c r="G108" s="9">
        <v>1004.7360805725145</v>
      </c>
      <c r="H108" s="18">
        <v>854.0256684866373</v>
      </c>
      <c r="I108" s="18">
        <v>0</v>
      </c>
      <c r="K108" s="18">
        <v>0</v>
      </c>
    </row>
    <row r="109" spans="1:11" x14ac:dyDescent="0.2">
      <c r="A109" s="8">
        <v>43409.083333333336</v>
      </c>
      <c r="B109" s="9">
        <v>0</v>
      </c>
      <c r="C109" s="20" t="s">
        <v>40</v>
      </c>
      <c r="D109" s="20" t="s">
        <v>40</v>
      </c>
      <c r="E109" s="18">
        <v>0</v>
      </c>
      <c r="F109" s="9">
        <v>997.49146510086405</v>
      </c>
      <c r="G109" s="9">
        <v>997.49146510086405</v>
      </c>
      <c r="H109" s="18">
        <v>847.86774533573441</v>
      </c>
      <c r="I109" s="18">
        <v>0</v>
      </c>
      <c r="K109" s="18">
        <v>0</v>
      </c>
    </row>
    <row r="110" spans="1:11" x14ac:dyDescent="0.2">
      <c r="A110" s="8">
        <v>43409.125</v>
      </c>
      <c r="B110" s="9">
        <v>0</v>
      </c>
      <c r="C110" s="20" t="s">
        <v>40</v>
      </c>
      <c r="D110" s="20" t="s">
        <v>40</v>
      </c>
      <c r="E110" s="18">
        <v>0</v>
      </c>
      <c r="F110" s="9">
        <v>1004.6640397224436</v>
      </c>
      <c r="G110" s="9">
        <v>1004.6640397224436</v>
      </c>
      <c r="H110" s="18">
        <v>853.96443376407706</v>
      </c>
      <c r="I110" s="18">
        <v>0</v>
      </c>
      <c r="K110" s="18">
        <v>0</v>
      </c>
    </row>
    <row r="111" spans="1:11" x14ac:dyDescent="0.2">
      <c r="A111" s="8">
        <v>43409.166666666664</v>
      </c>
      <c r="B111" s="9">
        <v>0</v>
      </c>
      <c r="C111" s="20" t="s">
        <v>40</v>
      </c>
      <c r="D111" s="20" t="s">
        <v>40</v>
      </c>
      <c r="E111" s="18">
        <v>0</v>
      </c>
      <c r="F111" s="9">
        <v>1006.6091945750646</v>
      </c>
      <c r="G111" s="9">
        <v>1006.6091945750646</v>
      </c>
      <c r="H111" s="18">
        <v>855.61781538880496</v>
      </c>
      <c r="I111" s="18">
        <v>0</v>
      </c>
      <c r="K111" s="18">
        <v>0</v>
      </c>
    </row>
    <row r="112" spans="1:11" x14ac:dyDescent="0.2">
      <c r="A112" s="8">
        <v>43409.208333333336</v>
      </c>
      <c r="B112" s="9">
        <v>0</v>
      </c>
      <c r="C112" s="20" t="s">
        <v>40</v>
      </c>
      <c r="D112" s="20" t="s">
        <v>40</v>
      </c>
      <c r="E112" s="18">
        <v>0</v>
      </c>
      <c r="F112" s="9">
        <v>1006.2528949304445</v>
      </c>
      <c r="G112" s="9">
        <v>1006.2528949304445</v>
      </c>
      <c r="H112" s="18">
        <v>855.3149606908778</v>
      </c>
      <c r="I112" s="18">
        <v>0</v>
      </c>
      <c r="K112" s="18">
        <v>0</v>
      </c>
    </row>
    <row r="113" spans="1:11" x14ac:dyDescent="0.2">
      <c r="A113" s="8">
        <v>43409.25</v>
      </c>
      <c r="B113" s="9">
        <v>0</v>
      </c>
      <c r="C113" s="20" t="s">
        <v>40</v>
      </c>
      <c r="D113" s="20" t="s">
        <v>40</v>
      </c>
      <c r="E113" s="18">
        <v>0</v>
      </c>
      <c r="F113" s="9">
        <v>1005.6566842902677</v>
      </c>
      <c r="G113" s="9">
        <v>1005.6566842902677</v>
      </c>
      <c r="H113" s="18">
        <v>854.80818164672746</v>
      </c>
      <c r="I113" s="18">
        <v>0</v>
      </c>
      <c r="K113" s="18">
        <v>0</v>
      </c>
    </row>
    <row r="114" spans="1:11" x14ac:dyDescent="0.2">
      <c r="A114" s="8">
        <v>43409.291666666664</v>
      </c>
      <c r="B114" s="9">
        <v>0</v>
      </c>
      <c r="C114" s="20" t="s">
        <v>40</v>
      </c>
      <c r="D114" s="20" t="s">
        <v>40</v>
      </c>
      <c r="E114" s="18">
        <v>0</v>
      </c>
      <c r="F114" s="9">
        <v>1004.4242025274903</v>
      </c>
      <c r="G114" s="9">
        <v>1004.4242025274903</v>
      </c>
      <c r="H114" s="18">
        <v>853.76057214836669</v>
      </c>
      <c r="I114" s="18">
        <v>0</v>
      </c>
      <c r="K114" s="18">
        <v>0</v>
      </c>
    </row>
    <row r="115" spans="1:11" x14ac:dyDescent="0.2">
      <c r="A115" s="8">
        <v>43409.333333333336</v>
      </c>
      <c r="B115" s="9">
        <v>0</v>
      </c>
      <c r="C115" s="20" t="s">
        <v>40</v>
      </c>
      <c r="D115" s="20" t="s">
        <v>40</v>
      </c>
      <c r="E115" s="18">
        <v>0</v>
      </c>
      <c r="F115" s="9">
        <v>1002.2761956175231</v>
      </c>
      <c r="G115" s="9">
        <v>1002.2761956175231</v>
      </c>
      <c r="H115" s="18">
        <v>851.93476627489463</v>
      </c>
      <c r="I115" s="18">
        <v>0</v>
      </c>
      <c r="K115" s="18">
        <v>0</v>
      </c>
    </row>
    <row r="116" spans="1:11" x14ac:dyDescent="0.2">
      <c r="A116" s="8">
        <v>43409.375</v>
      </c>
      <c r="B116" s="9">
        <v>0</v>
      </c>
      <c r="C116" s="20" t="s">
        <v>40</v>
      </c>
      <c r="D116" s="20" t="s">
        <v>40</v>
      </c>
      <c r="E116" s="18">
        <v>0</v>
      </c>
      <c r="F116" s="9">
        <v>992.32741309982907</v>
      </c>
      <c r="G116" s="9">
        <v>992.32741309982907</v>
      </c>
      <c r="H116" s="18">
        <v>843.47830113485475</v>
      </c>
      <c r="I116" s="18">
        <v>0</v>
      </c>
      <c r="K116" s="18">
        <v>0</v>
      </c>
    </row>
    <row r="117" spans="1:11" x14ac:dyDescent="0.2">
      <c r="A117" s="8">
        <v>43409.416666666664</v>
      </c>
      <c r="B117" s="9">
        <v>0</v>
      </c>
      <c r="C117" s="20" t="s">
        <v>40</v>
      </c>
      <c r="D117" s="20" t="s">
        <v>40</v>
      </c>
      <c r="E117" s="18">
        <v>0</v>
      </c>
      <c r="F117" s="9">
        <v>990.81907621762684</v>
      </c>
      <c r="G117" s="9">
        <v>990.81907621762684</v>
      </c>
      <c r="H117" s="18">
        <v>842.19621478498277</v>
      </c>
      <c r="I117" s="18">
        <v>0</v>
      </c>
      <c r="K117" s="18">
        <v>0</v>
      </c>
    </row>
    <row r="118" spans="1:11" x14ac:dyDescent="0.2">
      <c r="A118" s="8">
        <v>43409.458333333336</v>
      </c>
      <c r="B118" s="9">
        <v>0</v>
      </c>
      <c r="C118" s="20" t="s">
        <v>40</v>
      </c>
      <c r="D118" s="20" t="s">
        <v>40</v>
      </c>
      <c r="E118" s="18">
        <v>0</v>
      </c>
      <c r="F118" s="9">
        <v>987.87317426487186</v>
      </c>
      <c r="G118" s="9">
        <v>987.87317426487186</v>
      </c>
      <c r="H118" s="18">
        <v>839.69219812514109</v>
      </c>
      <c r="I118" s="18">
        <v>0</v>
      </c>
      <c r="K118" s="18">
        <v>0</v>
      </c>
    </row>
    <row r="119" spans="1:11" x14ac:dyDescent="0.2">
      <c r="A119" s="8">
        <v>43409.5</v>
      </c>
      <c r="B119" s="9">
        <v>0</v>
      </c>
      <c r="C119" s="20" t="s">
        <v>40</v>
      </c>
      <c r="D119" s="20" t="s">
        <v>40</v>
      </c>
      <c r="E119" s="18">
        <v>0</v>
      </c>
      <c r="F119" s="9">
        <v>988.49084118470421</v>
      </c>
      <c r="G119" s="9">
        <v>988.49084118470421</v>
      </c>
      <c r="H119" s="18">
        <v>840.21721500699857</v>
      </c>
      <c r="I119" s="18">
        <v>0</v>
      </c>
      <c r="K119" s="18">
        <v>0</v>
      </c>
    </row>
    <row r="120" spans="1:11" x14ac:dyDescent="0.2">
      <c r="A120" s="8">
        <v>43409.541666666664</v>
      </c>
      <c r="B120" s="9">
        <v>0</v>
      </c>
      <c r="C120" s="20" t="s">
        <v>40</v>
      </c>
      <c r="D120" s="20" t="s">
        <v>40</v>
      </c>
      <c r="E120" s="18">
        <v>0</v>
      </c>
      <c r="F120" s="9">
        <v>986.81631117854988</v>
      </c>
      <c r="G120" s="9">
        <v>986.81631117854988</v>
      </c>
      <c r="H120" s="18">
        <v>838.79386450176742</v>
      </c>
      <c r="I120" s="18">
        <v>0</v>
      </c>
      <c r="K120" s="18">
        <v>0</v>
      </c>
    </row>
    <row r="121" spans="1:11" x14ac:dyDescent="0.2">
      <c r="A121" s="8">
        <v>43409.583333333336</v>
      </c>
      <c r="B121" s="9">
        <v>0</v>
      </c>
      <c r="C121" s="20" t="s">
        <v>40</v>
      </c>
      <c r="D121" s="20" t="s">
        <v>40</v>
      </c>
      <c r="E121" s="18">
        <v>0</v>
      </c>
      <c r="F121" s="9">
        <v>987.64026635927951</v>
      </c>
      <c r="G121" s="9">
        <v>987.64026635927951</v>
      </c>
      <c r="H121" s="18">
        <v>839.49422640538751</v>
      </c>
      <c r="I121" s="18">
        <v>0</v>
      </c>
      <c r="K121" s="18">
        <v>0</v>
      </c>
    </row>
    <row r="122" spans="1:11" x14ac:dyDescent="0.2">
      <c r="A122" s="8">
        <v>43409.625</v>
      </c>
      <c r="B122" s="9">
        <v>0</v>
      </c>
      <c r="C122" s="20" t="s">
        <v>40</v>
      </c>
      <c r="D122" s="20" t="s">
        <v>40</v>
      </c>
      <c r="E122" s="18">
        <v>0</v>
      </c>
      <c r="F122" s="9">
        <v>986.8639685444133</v>
      </c>
      <c r="G122" s="9">
        <v>986.8639685444133</v>
      </c>
      <c r="H122" s="18">
        <v>838.83437326275123</v>
      </c>
      <c r="I122" s="18">
        <v>0</v>
      </c>
      <c r="K122" s="18">
        <v>0</v>
      </c>
    </row>
    <row r="123" spans="1:11" x14ac:dyDescent="0.2">
      <c r="A123" s="8">
        <v>43409.666666666664</v>
      </c>
      <c r="B123" s="9">
        <v>0</v>
      </c>
      <c r="C123" s="20" t="s">
        <v>40</v>
      </c>
      <c r="D123" s="20" t="s">
        <v>40</v>
      </c>
      <c r="E123" s="18">
        <v>0</v>
      </c>
      <c r="F123" s="9">
        <v>986.23014923735082</v>
      </c>
      <c r="G123" s="9">
        <v>986.23014923735082</v>
      </c>
      <c r="H123" s="18">
        <v>838.29562685174812</v>
      </c>
      <c r="I123" s="18">
        <v>0</v>
      </c>
      <c r="K123" s="18">
        <v>0</v>
      </c>
    </row>
    <row r="124" spans="1:11" x14ac:dyDescent="0.2">
      <c r="A124" s="8">
        <v>43409.708333333336</v>
      </c>
      <c r="B124" s="9">
        <v>0</v>
      </c>
      <c r="C124" s="20" t="s">
        <v>40</v>
      </c>
      <c r="D124" s="20" t="s">
        <v>40</v>
      </c>
      <c r="E124" s="18">
        <v>0</v>
      </c>
      <c r="F124" s="9">
        <v>992.70182896441884</v>
      </c>
      <c r="G124" s="9">
        <v>992.70182896441884</v>
      </c>
      <c r="H124" s="18">
        <v>843.79655461975597</v>
      </c>
      <c r="I124" s="18">
        <v>0</v>
      </c>
      <c r="K124" s="18">
        <v>0</v>
      </c>
    </row>
    <row r="125" spans="1:11" x14ac:dyDescent="0.2">
      <c r="A125" s="8">
        <v>43409.75</v>
      </c>
      <c r="B125" s="9">
        <v>0</v>
      </c>
      <c r="C125" s="20" t="s">
        <v>40</v>
      </c>
      <c r="D125" s="20" t="s">
        <v>40</v>
      </c>
      <c r="E125" s="18">
        <v>0</v>
      </c>
      <c r="F125" s="9">
        <v>1000.2813463126436</v>
      </c>
      <c r="G125" s="9">
        <v>1000.2813463126436</v>
      </c>
      <c r="H125" s="18">
        <v>850.23914436574705</v>
      </c>
      <c r="I125" s="18">
        <v>0</v>
      </c>
      <c r="K125" s="18">
        <v>0</v>
      </c>
    </row>
    <row r="126" spans="1:11" x14ac:dyDescent="0.2">
      <c r="A126" s="8">
        <v>43409.791666666664</v>
      </c>
      <c r="B126" s="9">
        <v>0</v>
      </c>
      <c r="C126" s="20" t="s">
        <v>40</v>
      </c>
      <c r="D126" s="20" t="s">
        <v>40</v>
      </c>
      <c r="E126" s="18">
        <v>0</v>
      </c>
      <c r="F126" s="9">
        <v>1000.8204623017594</v>
      </c>
      <c r="G126" s="9">
        <v>1000.8204623017594</v>
      </c>
      <c r="H126" s="18">
        <v>850.69739295649549</v>
      </c>
      <c r="I126" s="18">
        <v>0</v>
      </c>
      <c r="K126" s="18">
        <v>0</v>
      </c>
    </row>
    <row r="127" spans="1:11" x14ac:dyDescent="0.2">
      <c r="A127" s="8">
        <v>43409.833333333336</v>
      </c>
      <c r="B127" s="9">
        <v>0</v>
      </c>
      <c r="C127" s="20" t="s">
        <v>40</v>
      </c>
      <c r="D127" s="20" t="s">
        <v>40</v>
      </c>
      <c r="E127" s="18">
        <v>0</v>
      </c>
      <c r="F127" s="9">
        <v>1000.4685571907419</v>
      </c>
      <c r="G127" s="9">
        <v>1000.4685571907419</v>
      </c>
      <c r="H127" s="18">
        <v>850.39827361213054</v>
      </c>
      <c r="I127" s="18">
        <v>0</v>
      </c>
      <c r="K127" s="18">
        <v>0</v>
      </c>
    </row>
    <row r="128" spans="1:11" x14ac:dyDescent="0.2">
      <c r="A128" s="8">
        <v>43409.875</v>
      </c>
      <c r="B128" s="9">
        <v>0</v>
      </c>
      <c r="C128" s="20" t="s">
        <v>40</v>
      </c>
      <c r="D128" s="20" t="s">
        <v>40</v>
      </c>
      <c r="E128" s="18">
        <v>0</v>
      </c>
      <c r="F128" s="9">
        <v>999.82574923378695</v>
      </c>
      <c r="G128" s="9">
        <v>999.82574923378695</v>
      </c>
      <c r="H128" s="18">
        <v>849.85188684871889</v>
      </c>
      <c r="I128" s="18">
        <v>0</v>
      </c>
      <c r="K128" s="18">
        <v>0</v>
      </c>
    </row>
    <row r="129" spans="1:11" x14ac:dyDescent="0.2">
      <c r="A129" s="8">
        <v>43409.916666666664</v>
      </c>
      <c r="B129" s="9">
        <v>0</v>
      </c>
      <c r="C129" s="20" t="s">
        <v>40</v>
      </c>
      <c r="D129" s="20" t="s">
        <v>40</v>
      </c>
      <c r="E129" s="18">
        <v>0</v>
      </c>
      <c r="F129" s="9">
        <v>999.14557019728704</v>
      </c>
      <c r="G129" s="9">
        <v>999.14557019728704</v>
      </c>
      <c r="H129" s="18">
        <v>849.27373466769393</v>
      </c>
      <c r="I129" s="18">
        <v>0</v>
      </c>
      <c r="K129" s="18">
        <v>0</v>
      </c>
    </row>
    <row r="130" spans="1:11" x14ac:dyDescent="0.2">
      <c r="A130" s="8">
        <v>43409.958333333336</v>
      </c>
      <c r="B130" s="9">
        <v>0</v>
      </c>
      <c r="C130" s="20" t="s">
        <v>40</v>
      </c>
      <c r="D130" s="20" t="s">
        <v>40</v>
      </c>
      <c r="E130" s="18">
        <v>0</v>
      </c>
      <c r="F130" s="9">
        <v>998.01988636218482</v>
      </c>
      <c r="G130" s="9">
        <v>998.01988636218482</v>
      </c>
      <c r="H130" s="18">
        <v>848.31690340785713</v>
      </c>
      <c r="I130" s="18">
        <v>0</v>
      </c>
      <c r="K130" s="18">
        <v>0</v>
      </c>
    </row>
    <row r="131" spans="1:11" x14ac:dyDescent="0.2">
      <c r="A131" s="8">
        <v>43410</v>
      </c>
      <c r="B131" s="9">
        <v>0</v>
      </c>
      <c r="C131" s="20" t="s">
        <v>40</v>
      </c>
      <c r="D131" s="20" t="s">
        <v>40</v>
      </c>
      <c r="E131" s="18">
        <v>0</v>
      </c>
      <c r="F131" s="9">
        <v>996.99897318874309</v>
      </c>
      <c r="G131" s="9">
        <v>996.99897318874309</v>
      </c>
      <c r="H131" s="18">
        <v>847.44912721043158</v>
      </c>
      <c r="I131" s="18">
        <v>0</v>
      </c>
      <c r="K131" s="18">
        <v>0</v>
      </c>
    </row>
    <row r="132" spans="1:11" x14ac:dyDescent="0.2">
      <c r="A132" s="8">
        <v>43410.041666666664</v>
      </c>
      <c r="B132" s="9">
        <v>0</v>
      </c>
      <c r="C132" s="20" t="s">
        <v>40</v>
      </c>
      <c r="D132" s="20" t="s">
        <v>40</v>
      </c>
      <c r="E132" s="18">
        <v>0</v>
      </c>
      <c r="F132" s="9">
        <v>996.82177116236437</v>
      </c>
      <c r="G132" s="9">
        <v>996.82177116236437</v>
      </c>
      <c r="H132" s="18">
        <v>847.29850548800971</v>
      </c>
      <c r="I132" s="18">
        <v>0</v>
      </c>
      <c r="K132" s="18">
        <v>0</v>
      </c>
    </row>
    <row r="133" spans="1:11" x14ac:dyDescent="0.2">
      <c r="A133" s="8">
        <v>43410.083333333336</v>
      </c>
      <c r="B133" s="9">
        <v>0</v>
      </c>
      <c r="C133" s="20" t="s">
        <v>40</v>
      </c>
      <c r="D133" s="20" t="s">
        <v>40</v>
      </c>
      <c r="E133" s="18">
        <v>0</v>
      </c>
      <c r="F133" s="9">
        <v>996.74861914590178</v>
      </c>
      <c r="G133" s="9">
        <v>996.74861914590178</v>
      </c>
      <c r="H133" s="18">
        <v>847.23632627401651</v>
      </c>
      <c r="I133" s="18">
        <v>0</v>
      </c>
      <c r="K133" s="18">
        <v>0</v>
      </c>
    </row>
    <row r="134" spans="1:11" x14ac:dyDescent="0.2">
      <c r="A134" s="8">
        <v>43410.125</v>
      </c>
      <c r="B134" s="9">
        <v>0</v>
      </c>
      <c r="C134" s="20" t="s">
        <v>40</v>
      </c>
      <c r="D134" s="20" t="s">
        <v>40</v>
      </c>
      <c r="E134" s="18">
        <v>0</v>
      </c>
      <c r="F134" s="9">
        <v>997.44024308955295</v>
      </c>
      <c r="G134" s="9">
        <v>997.44024308955295</v>
      </c>
      <c r="H134" s="18">
        <v>847.82420662612003</v>
      </c>
      <c r="I134" s="18">
        <v>0</v>
      </c>
      <c r="K134" s="18">
        <v>0</v>
      </c>
    </row>
    <row r="135" spans="1:11" x14ac:dyDescent="0.2">
      <c r="A135" s="8">
        <v>43410.166666666664</v>
      </c>
      <c r="B135" s="9">
        <v>0</v>
      </c>
      <c r="C135" s="20" t="s">
        <v>40</v>
      </c>
      <c r="D135" s="20" t="s">
        <v>40</v>
      </c>
      <c r="E135" s="18">
        <v>0</v>
      </c>
      <c r="F135" s="9">
        <v>995.96405559567143</v>
      </c>
      <c r="G135" s="9">
        <v>995.96405559567143</v>
      </c>
      <c r="H135" s="18">
        <v>846.5694472563207</v>
      </c>
      <c r="I135" s="18">
        <v>0</v>
      </c>
      <c r="K135" s="18">
        <v>0</v>
      </c>
    </row>
    <row r="136" spans="1:11" x14ac:dyDescent="0.2">
      <c r="A136" s="8">
        <v>43410.208333333336</v>
      </c>
      <c r="B136" s="9">
        <v>0</v>
      </c>
      <c r="C136" s="20" t="s">
        <v>40</v>
      </c>
      <c r="D136" s="20" t="s">
        <v>40</v>
      </c>
      <c r="E136" s="18">
        <v>0</v>
      </c>
      <c r="F136" s="9">
        <v>995.03047244084917</v>
      </c>
      <c r="G136" s="9">
        <v>995.03047244084917</v>
      </c>
      <c r="H136" s="18">
        <v>845.77590157472173</v>
      </c>
      <c r="I136" s="18">
        <v>0</v>
      </c>
      <c r="K136" s="18">
        <v>0</v>
      </c>
    </row>
    <row r="137" spans="1:11" x14ac:dyDescent="0.2">
      <c r="A137" s="8">
        <v>43410.25</v>
      </c>
      <c r="B137" s="9">
        <v>0</v>
      </c>
      <c r="C137" s="20" t="s">
        <v>40</v>
      </c>
      <c r="D137" s="20" t="s">
        <v>40</v>
      </c>
      <c r="E137" s="18">
        <v>0</v>
      </c>
      <c r="F137" s="9">
        <v>995.42380272488572</v>
      </c>
      <c r="G137" s="9">
        <v>995.42380272488572</v>
      </c>
      <c r="H137" s="18">
        <v>846.11023231615286</v>
      </c>
      <c r="I137" s="18">
        <v>0</v>
      </c>
      <c r="K137" s="18">
        <v>0</v>
      </c>
    </row>
    <row r="138" spans="1:11" x14ac:dyDescent="0.2">
      <c r="A138" s="8">
        <v>43410.291666666664</v>
      </c>
      <c r="B138" s="9">
        <v>0</v>
      </c>
      <c r="C138" s="20" t="s">
        <v>40</v>
      </c>
      <c r="D138" s="20" t="s">
        <v>40</v>
      </c>
      <c r="E138" s="18">
        <v>0</v>
      </c>
      <c r="F138" s="9">
        <v>995.52535499121109</v>
      </c>
      <c r="G138" s="9">
        <v>995.52535499121109</v>
      </c>
      <c r="H138" s="18">
        <v>846.19655174252944</v>
      </c>
      <c r="I138" s="18">
        <v>0</v>
      </c>
      <c r="K138" s="18">
        <v>0</v>
      </c>
    </row>
    <row r="139" spans="1:11" x14ac:dyDescent="0.2">
      <c r="A139" s="8">
        <v>43410.333333333336</v>
      </c>
      <c r="B139" s="9">
        <v>0</v>
      </c>
      <c r="C139" s="20" t="s">
        <v>40</v>
      </c>
      <c r="D139" s="20" t="s">
        <v>40</v>
      </c>
      <c r="E139" s="18">
        <v>0</v>
      </c>
      <c r="F139" s="9">
        <v>990.84204373480827</v>
      </c>
      <c r="G139" s="9">
        <v>990.84204373480827</v>
      </c>
      <c r="H139" s="18">
        <v>842.21573717458705</v>
      </c>
      <c r="I139" s="18">
        <v>0</v>
      </c>
      <c r="K139" s="18">
        <v>0</v>
      </c>
    </row>
    <row r="140" spans="1:11" x14ac:dyDescent="0.2">
      <c r="A140" s="8">
        <v>43410.375</v>
      </c>
      <c r="B140" s="9">
        <v>0</v>
      </c>
      <c r="C140" s="20" t="s">
        <v>40</v>
      </c>
      <c r="D140" s="20" t="s">
        <v>41</v>
      </c>
      <c r="E140" s="18">
        <v>0</v>
      </c>
      <c r="F140" s="9">
        <v>985.64882095908285</v>
      </c>
      <c r="G140" s="9">
        <v>985.64882095908285</v>
      </c>
      <c r="H140" s="18">
        <v>837.80149781522039</v>
      </c>
      <c r="I140" s="18">
        <v>0</v>
      </c>
      <c r="K140" s="18">
        <v>0</v>
      </c>
    </row>
    <row r="141" spans="1:11" x14ac:dyDescent="0.2">
      <c r="A141" s="8">
        <v>43410.416666666664</v>
      </c>
      <c r="B141" s="9">
        <v>0</v>
      </c>
      <c r="C141" s="20" t="s">
        <v>40</v>
      </c>
      <c r="D141" s="20" t="s">
        <v>41</v>
      </c>
      <c r="E141" s="18">
        <v>0</v>
      </c>
      <c r="F141" s="9">
        <v>981.66030400326474</v>
      </c>
      <c r="G141" s="9">
        <v>981.66030400326474</v>
      </c>
      <c r="H141" s="18">
        <v>834.41125840277505</v>
      </c>
      <c r="I141" s="18">
        <v>0</v>
      </c>
      <c r="K141" s="18">
        <v>0</v>
      </c>
    </row>
    <row r="142" spans="1:11" x14ac:dyDescent="0.2">
      <c r="A142" s="8">
        <v>43410.458333333336</v>
      </c>
      <c r="B142" s="9">
        <v>0</v>
      </c>
      <c r="C142" s="20" t="s">
        <v>40</v>
      </c>
      <c r="D142" s="20" t="s">
        <v>41</v>
      </c>
      <c r="E142" s="18">
        <v>0</v>
      </c>
      <c r="F142" s="9">
        <v>982.08580183792492</v>
      </c>
      <c r="G142" s="9">
        <v>982.08580183792492</v>
      </c>
      <c r="H142" s="18">
        <v>834.77293156223618</v>
      </c>
      <c r="I142" s="18">
        <v>0</v>
      </c>
      <c r="K142" s="18">
        <v>0</v>
      </c>
    </row>
    <row r="143" spans="1:11" x14ac:dyDescent="0.2">
      <c r="A143" s="8">
        <v>43410.5</v>
      </c>
      <c r="B143" s="9">
        <v>0</v>
      </c>
      <c r="C143" s="20" t="s">
        <v>40</v>
      </c>
      <c r="D143" s="20" t="s">
        <v>41</v>
      </c>
      <c r="E143" s="18">
        <v>0</v>
      </c>
      <c r="F143" s="9">
        <v>982.12793615471469</v>
      </c>
      <c r="G143" s="9">
        <v>982.12793615471469</v>
      </c>
      <c r="H143" s="18">
        <v>834.80874573150743</v>
      </c>
      <c r="I143" s="18">
        <v>0</v>
      </c>
      <c r="K143" s="18">
        <v>0</v>
      </c>
    </row>
    <row r="144" spans="1:11" x14ac:dyDescent="0.2">
      <c r="A144" s="8">
        <v>43410.541666666664</v>
      </c>
      <c r="B144" s="9">
        <v>0</v>
      </c>
      <c r="C144" s="20" t="s">
        <v>40</v>
      </c>
      <c r="D144" s="20" t="s">
        <v>41</v>
      </c>
      <c r="E144" s="18">
        <v>0</v>
      </c>
      <c r="F144" s="9">
        <v>984.34350308994556</v>
      </c>
      <c r="G144" s="9">
        <v>984.34350308994556</v>
      </c>
      <c r="H144" s="18">
        <v>836.69197762645365</v>
      </c>
      <c r="I144" s="18">
        <v>0</v>
      </c>
      <c r="K144" s="18">
        <v>0</v>
      </c>
    </row>
    <row r="145" spans="1:11" x14ac:dyDescent="0.2">
      <c r="A145" s="8">
        <v>43410.583333333336</v>
      </c>
      <c r="B145" s="9">
        <v>0</v>
      </c>
      <c r="C145" s="20" t="s">
        <v>40</v>
      </c>
      <c r="D145" s="20" t="s">
        <v>41</v>
      </c>
      <c r="E145" s="18">
        <v>0</v>
      </c>
      <c r="F145" s="9">
        <v>984.09988359390138</v>
      </c>
      <c r="G145" s="9">
        <v>984.09988359390138</v>
      </c>
      <c r="H145" s="18">
        <v>836.48490105481619</v>
      </c>
      <c r="I145" s="18">
        <v>0</v>
      </c>
      <c r="K145" s="18">
        <v>0</v>
      </c>
    </row>
    <row r="146" spans="1:11" x14ac:dyDescent="0.2">
      <c r="A146" s="8">
        <v>43410.625</v>
      </c>
      <c r="B146" s="9">
        <v>0</v>
      </c>
      <c r="C146" s="20" t="s">
        <v>40</v>
      </c>
      <c r="D146" s="20" t="s">
        <v>41</v>
      </c>
      <c r="E146" s="18">
        <v>0</v>
      </c>
      <c r="F146" s="9">
        <v>986.58266815018658</v>
      </c>
      <c r="G146" s="9">
        <v>986.58266815018658</v>
      </c>
      <c r="H146" s="18">
        <v>838.5952679276586</v>
      </c>
      <c r="I146" s="18">
        <v>0</v>
      </c>
      <c r="K146" s="18">
        <v>0</v>
      </c>
    </row>
    <row r="147" spans="1:11" x14ac:dyDescent="0.2">
      <c r="A147" s="8">
        <v>43410.666666666664</v>
      </c>
      <c r="B147" s="9">
        <v>0</v>
      </c>
      <c r="C147" s="20" t="s">
        <v>40</v>
      </c>
      <c r="D147" s="20" t="s">
        <v>41</v>
      </c>
      <c r="E147" s="18">
        <v>0</v>
      </c>
      <c r="F147" s="9">
        <v>992.4922448249348</v>
      </c>
      <c r="G147" s="9">
        <v>992.4922448249348</v>
      </c>
      <c r="H147" s="18">
        <v>843.61840810119452</v>
      </c>
      <c r="I147" s="18">
        <v>0</v>
      </c>
      <c r="K147" s="18">
        <v>0</v>
      </c>
    </row>
    <row r="148" spans="1:11" x14ac:dyDescent="0.2">
      <c r="A148" s="8">
        <v>43410.708333333336</v>
      </c>
      <c r="B148" s="9">
        <v>0</v>
      </c>
      <c r="C148" s="20" t="s">
        <v>40</v>
      </c>
      <c r="D148" s="20" t="s">
        <v>41</v>
      </c>
      <c r="E148" s="18">
        <v>0</v>
      </c>
      <c r="F148" s="9">
        <v>994.25833234662196</v>
      </c>
      <c r="G148" s="9">
        <v>994.25833234662196</v>
      </c>
      <c r="H148" s="18">
        <v>845.11958249462862</v>
      </c>
      <c r="I148" s="18">
        <v>0</v>
      </c>
      <c r="K148" s="18">
        <v>0</v>
      </c>
    </row>
    <row r="149" spans="1:11" x14ac:dyDescent="0.2">
      <c r="A149" s="8">
        <v>43410.75</v>
      </c>
      <c r="B149" s="9">
        <v>0</v>
      </c>
      <c r="C149" s="20" t="s">
        <v>40</v>
      </c>
      <c r="D149" s="20" t="s">
        <v>41</v>
      </c>
      <c r="E149" s="18">
        <v>0</v>
      </c>
      <c r="F149" s="9">
        <v>993.78161416743524</v>
      </c>
      <c r="G149" s="9">
        <v>993.78161416743524</v>
      </c>
      <c r="H149" s="18">
        <v>844.71437204231995</v>
      </c>
      <c r="I149" s="18">
        <v>0</v>
      </c>
      <c r="K149" s="18">
        <v>0</v>
      </c>
    </row>
    <row r="150" spans="1:11" x14ac:dyDescent="0.2">
      <c r="A150" s="8">
        <v>43410.791666666664</v>
      </c>
      <c r="B150" s="9">
        <v>0</v>
      </c>
      <c r="C150" s="20" t="s">
        <v>40</v>
      </c>
      <c r="D150" s="20" t="s">
        <v>41</v>
      </c>
      <c r="E150" s="18">
        <v>0</v>
      </c>
      <c r="F150" s="9">
        <v>992.9786917849749</v>
      </c>
      <c r="G150" s="9">
        <v>992.9786917849749</v>
      </c>
      <c r="H150" s="18">
        <v>844.03188801722865</v>
      </c>
      <c r="I150" s="18">
        <v>0</v>
      </c>
      <c r="K150" s="18">
        <v>0</v>
      </c>
    </row>
    <row r="151" spans="1:11" x14ac:dyDescent="0.2">
      <c r="A151" s="8">
        <v>43410.833333333336</v>
      </c>
      <c r="B151" s="9">
        <v>0</v>
      </c>
      <c r="C151" s="20" t="s">
        <v>40</v>
      </c>
      <c r="D151" s="20" t="s">
        <v>41</v>
      </c>
      <c r="E151" s="18">
        <v>0</v>
      </c>
      <c r="F151" s="9">
        <v>991.53920558000971</v>
      </c>
      <c r="G151" s="9">
        <v>991.53920558000971</v>
      </c>
      <c r="H151" s="18">
        <v>842.80832474300826</v>
      </c>
      <c r="I151" s="18">
        <v>0</v>
      </c>
      <c r="K151" s="18">
        <v>0</v>
      </c>
    </row>
    <row r="152" spans="1:11" x14ac:dyDescent="0.2">
      <c r="A152" s="8">
        <v>43410.875</v>
      </c>
      <c r="B152" s="9">
        <v>0</v>
      </c>
      <c r="C152" s="20" t="s">
        <v>40</v>
      </c>
      <c r="D152" s="20" t="s">
        <v>41</v>
      </c>
      <c r="E152" s="18">
        <v>0</v>
      </c>
      <c r="F152" s="9">
        <v>986.25277899386288</v>
      </c>
      <c r="G152" s="9">
        <v>986.25277899386288</v>
      </c>
      <c r="H152" s="18">
        <v>838.31486214478343</v>
      </c>
      <c r="I152" s="18">
        <v>0</v>
      </c>
      <c r="K152" s="18">
        <v>0</v>
      </c>
    </row>
    <row r="153" spans="1:11" x14ac:dyDescent="0.2">
      <c r="A153" s="8">
        <v>43410.916666666664</v>
      </c>
      <c r="B153" s="9">
        <v>0</v>
      </c>
      <c r="C153" s="20" t="s">
        <v>40</v>
      </c>
      <c r="D153" s="20" t="s">
        <v>41</v>
      </c>
      <c r="E153" s="18">
        <v>0</v>
      </c>
      <c r="F153" s="9">
        <v>982.5719049477857</v>
      </c>
      <c r="G153" s="9">
        <v>982.5719049477857</v>
      </c>
      <c r="H153" s="18">
        <v>835.18611920561784</v>
      </c>
      <c r="I153" s="18">
        <v>0</v>
      </c>
      <c r="K153" s="18">
        <v>0</v>
      </c>
    </row>
    <row r="154" spans="1:11" x14ac:dyDescent="0.2">
      <c r="A154" s="8">
        <v>43410.958333333336</v>
      </c>
      <c r="B154" s="9">
        <v>0</v>
      </c>
      <c r="C154" s="20" t="s">
        <v>40</v>
      </c>
      <c r="D154" s="20" t="s">
        <v>41</v>
      </c>
      <c r="E154" s="18">
        <v>0</v>
      </c>
      <c r="F154" s="9">
        <v>977.92135215558892</v>
      </c>
      <c r="G154" s="9">
        <v>977.92135215558892</v>
      </c>
      <c r="H154" s="18">
        <v>831.2331493322506</v>
      </c>
      <c r="I154" s="18">
        <v>0</v>
      </c>
      <c r="K154" s="18">
        <v>0</v>
      </c>
    </row>
    <row r="155" spans="1:11" x14ac:dyDescent="0.2">
      <c r="A155" s="8">
        <v>43411</v>
      </c>
      <c r="B155" s="9">
        <v>0</v>
      </c>
      <c r="C155" s="20" t="s">
        <v>40</v>
      </c>
      <c r="D155" s="20" t="s">
        <v>41</v>
      </c>
      <c r="E155" s="18">
        <v>0</v>
      </c>
      <c r="F155" s="9">
        <v>973.2278989057163</v>
      </c>
      <c r="G155" s="9">
        <v>973.2278989057163</v>
      </c>
      <c r="H155" s="18">
        <v>827.24371406985881</v>
      </c>
      <c r="I155" s="18">
        <v>0</v>
      </c>
      <c r="K155" s="18">
        <v>0</v>
      </c>
    </row>
    <row r="156" spans="1:11" x14ac:dyDescent="0.2">
      <c r="A156" s="8">
        <v>43411.041666666664</v>
      </c>
      <c r="B156" s="9">
        <v>0</v>
      </c>
      <c r="C156" s="20" t="s">
        <v>40</v>
      </c>
      <c r="D156" s="20" t="s">
        <v>41</v>
      </c>
      <c r="E156" s="18">
        <v>0</v>
      </c>
      <c r="F156" s="9">
        <v>968.30345362695061</v>
      </c>
      <c r="G156" s="9">
        <v>968.30345362695061</v>
      </c>
      <c r="H156" s="18">
        <v>823.05793558290804</v>
      </c>
      <c r="I156" s="18">
        <v>0</v>
      </c>
      <c r="K156" s="18">
        <v>0</v>
      </c>
    </row>
    <row r="157" spans="1:11" x14ac:dyDescent="0.2">
      <c r="A157" s="8">
        <v>43411.083333333336</v>
      </c>
      <c r="B157" s="9">
        <v>0</v>
      </c>
      <c r="C157" s="20" t="s">
        <v>40</v>
      </c>
      <c r="D157" s="20" t="s">
        <v>41</v>
      </c>
      <c r="E157" s="18">
        <v>0</v>
      </c>
      <c r="F157" s="9">
        <v>962.13049330793274</v>
      </c>
      <c r="G157" s="9">
        <v>962.13049330793274</v>
      </c>
      <c r="H157" s="18">
        <v>817.81091931174285</v>
      </c>
      <c r="I157" s="18">
        <v>0</v>
      </c>
      <c r="K157" s="18">
        <v>0</v>
      </c>
    </row>
    <row r="158" spans="1:11" x14ac:dyDescent="0.2">
      <c r="A158" s="8">
        <v>43411.125</v>
      </c>
      <c r="B158" s="9">
        <v>0</v>
      </c>
      <c r="C158" s="20" t="s">
        <v>40</v>
      </c>
      <c r="D158" s="20" t="s">
        <v>41</v>
      </c>
      <c r="E158" s="18">
        <v>0</v>
      </c>
      <c r="F158" s="9">
        <v>954.94974371151068</v>
      </c>
      <c r="G158" s="9">
        <v>954.94974371151068</v>
      </c>
      <c r="H158" s="18">
        <v>811.70728215478402</v>
      </c>
      <c r="I158" s="18">
        <v>0</v>
      </c>
      <c r="K158" s="18">
        <v>0</v>
      </c>
    </row>
    <row r="159" spans="1:11" x14ac:dyDescent="0.2">
      <c r="A159" s="8">
        <v>43411.166666666664</v>
      </c>
      <c r="B159" s="9">
        <v>0</v>
      </c>
      <c r="C159" s="20" t="s">
        <v>40</v>
      </c>
      <c r="D159" s="20" t="s">
        <v>41</v>
      </c>
      <c r="E159" s="18">
        <v>0</v>
      </c>
      <c r="F159" s="9">
        <v>950.40586416794838</v>
      </c>
      <c r="G159" s="9">
        <v>950.40586416794838</v>
      </c>
      <c r="H159" s="18">
        <v>807.84498454275615</v>
      </c>
      <c r="I159" s="18">
        <v>0</v>
      </c>
      <c r="K159" s="18">
        <v>0</v>
      </c>
    </row>
    <row r="160" spans="1:11" x14ac:dyDescent="0.2">
      <c r="A160" s="8">
        <v>43411.208333333336</v>
      </c>
      <c r="B160" s="9">
        <v>0</v>
      </c>
      <c r="C160" s="20" t="s">
        <v>40</v>
      </c>
      <c r="D160" s="20" t="s">
        <v>41</v>
      </c>
      <c r="E160" s="18">
        <v>0</v>
      </c>
      <c r="F160" s="9">
        <v>943.04888129333995</v>
      </c>
      <c r="G160" s="9">
        <v>943.04888129333995</v>
      </c>
      <c r="H160" s="18">
        <v>801.59154909933898</v>
      </c>
      <c r="I160" s="18">
        <v>0</v>
      </c>
      <c r="K160" s="18">
        <v>0</v>
      </c>
    </row>
    <row r="161" spans="1:11" x14ac:dyDescent="0.2">
      <c r="A161" s="8">
        <v>43411.25</v>
      </c>
      <c r="B161" s="9">
        <v>0</v>
      </c>
      <c r="C161" s="20" t="s">
        <v>40</v>
      </c>
      <c r="D161" s="20" t="s">
        <v>41</v>
      </c>
      <c r="E161" s="18">
        <v>0</v>
      </c>
      <c r="F161" s="9">
        <v>934.89554109928406</v>
      </c>
      <c r="G161" s="9">
        <v>934.89554109928406</v>
      </c>
      <c r="H161" s="18">
        <v>794.66120993439142</v>
      </c>
      <c r="I161" s="18">
        <v>0</v>
      </c>
      <c r="K161" s="18">
        <v>0</v>
      </c>
    </row>
    <row r="162" spans="1:11" x14ac:dyDescent="0.2">
      <c r="A162" s="8">
        <v>43411.291666666664</v>
      </c>
      <c r="B162" s="9">
        <v>0</v>
      </c>
      <c r="C162" s="20" t="s">
        <v>40</v>
      </c>
      <c r="D162" s="20" t="s">
        <v>41</v>
      </c>
      <c r="E162" s="18">
        <v>0</v>
      </c>
      <c r="F162" s="9">
        <v>933.27501986227253</v>
      </c>
      <c r="G162" s="9">
        <v>933.27501986227253</v>
      </c>
      <c r="H162" s="18">
        <v>793.28376688293167</v>
      </c>
      <c r="I162" s="18">
        <v>0</v>
      </c>
      <c r="K162" s="18">
        <v>0</v>
      </c>
    </row>
    <row r="163" spans="1:11" x14ac:dyDescent="0.2">
      <c r="A163" s="8">
        <v>43411.333333333336</v>
      </c>
      <c r="B163" s="9">
        <v>0</v>
      </c>
      <c r="C163" s="20" t="s">
        <v>40</v>
      </c>
      <c r="D163" s="20" t="s">
        <v>40</v>
      </c>
      <c r="E163" s="18">
        <v>0</v>
      </c>
      <c r="F163" s="9">
        <v>935.32959615821926</v>
      </c>
      <c r="G163" s="9">
        <v>935.32959615821926</v>
      </c>
      <c r="H163" s="18">
        <v>795.03015673448635</v>
      </c>
      <c r="I163" s="18">
        <v>0</v>
      </c>
      <c r="K163" s="18">
        <v>0</v>
      </c>
    </row>
    <row r="164" spans="1:11" x14ac:dyDescent="0.2">
      <c r="A164" s="8">
        <v>43411.375</v>
      </c>
      <c r="B164" s="9">
        <v>0</v>
      </c>
      <c r="C164" s="20" t="s">
        <v>40</v>
      </c>
      <c r="D164" s="20" t="s">
        <v>40</v>
      </c>
      <c r="E164" s="18">
        <v>0</v>
      </c>
      <c r="F164" s="9">
        <v>933.01986708911886</v>
      </c>
      <c r="G164" s="9">
        <v>933.01986708911886</v>
      </c>
      <c r="H164" s="18">
        <v>793.06688702575104</v>
      </c>
      <c r="I164" s="18">
        <v>0</v>
      </c>
      <c r="K164" s="18">
        <v>0</v>
      </c>
    </row>
    <row r="165" spans="1:11" x14ac:dyDescent="0.2">
      <c r="A165" s="8">
        <v>43411.416666666664</v>
      </c>
      <c r="B165" s="9">
        <v>0</v>
      </c>
      <c r="C165" s="20" t="s">
        <v>40</v>
      </c>
      <c r="D165" s="20" t="s">
        <v>40</v>
      </c>
      <c r="E165" s="18">
        <v>0</v>
      </c>
      <c r="F165" s="9">
        <v>932.40367065764474</v>
      </c>
      <c r="G165" s="9">
        <v>932.40367065764474</v>
      </c>
      <c r="H165" s="18">
        <v>792.54312005899806</v>
      </c>
      <c r="I165" s="18">
        <v>0</v>
      </c>
      <c r="K165" s="18">
        <v>0</v>
      </c>
    </row>
    <row r="166" spans="1:11" x14ac:dyDescent="0.2">
      <c r="A166" s="8">
        <v>43411.458333333336</v>
      </c>
      <c r="B166" s="9">
        <v>0</v>
      </c>
      <c r="C166" s="20" t="s">
        <v>40</v>
      </c>
      <c r="D166" s="20" t="s">
        <v>40</v>
      </c>
      <c r="E166" s="18">
        <v>0</v>
      </c>
      <c r="F166" s="9">
        <v>935.90192973025842</v>
      </c>
      <c r="G166" s="9">
        <v>935.90192973025842</v>
      </c>
      <c r="H166" s="18">
        <v>795.51664027071968</v>
      </c>
      <c r="I166" s="18">
        <v>0</v>
      </c>
      <c r="K166" s="18">
        <v>0</v>
      </c>
    </row>
    <row r="167" spans="1:11" x14ac:dyDescent="0.2">
      <c r="A167" s="8">
        <v>43411.5</v>
      </c>
      <c r="B167" s="9">
        <v>0</v>
      </c>
      <c r="C167" s="20" t="s">
        <v>40</v>
      </c>
      <c r="D167" s="20" t="s">
        <v>40</v>
      </c>
      <c r="E167" s="18">
        <v>0</v>
      </c>
      <c r="F167" s="9">
        <v>924.47143232901601</v>
      </c>
      <c r="G167" s="9">
        <v>924.47143232901601</v>
      </c>
      <c r="H167" s="18">
        <v>785.8007174796636</v>
      </c>
      <c r="I167" s="18">
        <v>0</v>
      </c>
      <c r="K167" s="18">
        <v>0</v>
      </c>
    </row>
    <row r="168" spans="1:11" x14ac:dyDescent="0.2">
      <c r="A168" s="8">
        <v>43411.541666666664</v>
      </c>
      <c r="B168" s="9">
        <v>0</v>
      </c>
      <c r="C168" s="20" t="s">
        <v>40</v>
      </c>
      <c r="D168" s="20" t="s">
        <v>40</v>
      </c>
      <c r="E168" s="18">
        <v>0</v>
      </c>
      <c r="F168" s="9">
        <v>926.87696908377347</v>
      </c>
      <c r="G168" s="9">
        <v>926.87696908377347</v>
      </c>
      <c r="H168" s="18">
        <v>787.84542372120745</v>
      </c>
      <c r="I168" s="18">
        <v>0</v>
      </c>
      <c r="K168" s="18">
        <v>0</v>
      </c>
    </row>
    <row r="169" spans="1:11" x14ac:dyDescent="0.2">
      <c r="A169" s="8">
        <v>43411.583333333336</v>
      </c>
      <c r="B169" s="9">
        <v>0</v>
      </c>
      <c r="C169" s="20" t="s">
        <v>40</v>
      </c>
      <c r="D169" s="20" t="s">
        <v>40</v>
      </c>
      <c r="E169" s="18">
        <v>0</v>
      </c>
      <c r="F169" s="9">
        <v>917.80474610302542</v>
      </c>
      <c r="G169" s="9">
        <v>917.80474610302542</v>
      </c>
      <c r="H169" s="18">
        <v>780.13403418757161</v>
      </c>
      <c r="I169" s="18">
        <v>0</v>
      </c>
      <c r="K169" s="18">
        <v>0</v>
      </c>
    </row>
    <row r="170" spans="1:11" x14ac:dyDescent="0.2">
      <c r="A170" s="8">
        <v>43411.625</v>
      </c>
      <c r="B170" s="9">
        <v>0</v>
      </c>
      <c r="C170" s="20" t="s">
        <v>40</v>
      </c>
      <c r="D170" s="20" t="s">
        <v>40</v>
      </c>
      <c r="E170" s="18">
        <v>0</v>
      </c>
      <c r="F170" s="9">
        <v>917.40461360377549</v>
      </c>
      <c r="G170" s="9">
        <v>917.40461360377549</v>
      </c>
      <c r="H170" s="18">
        <v>779.7939215632091</v>
      </c>
      <c r="I170" s="18">
        <v>0</v>
      </c>
      <c r="K170" s="18">
        <v>0</v>
      </c>
    </row>
    <row r="171" spans="1:11" x14ac:dyDescent="0.2">
      <c r="A171" s="8">
        <v>43411.666666666664</v>
      </c>
      <c r="B171" s="9">
        <v>0</v>
      </c>
      <c r="C171" s="20" t="s">
        <v>40</v>
      </c>
      <c r="D171" s="20" t="s">
        <v>40</v>
      </c>
      <c r="E171" s="18">
        <v>0</v>
      </c>
      <c r="F171" s="9">
        <v>923.22582954613881</v>
      </c>
      <c r="G171" s="9">
        <v>923.22582954613881</v>
      </c>
      <c r="H171" s="18">
        <v>784.74195511421794</v>
      </c>
      <c r="I171" s="18">
        <v>0</v>
      </c>
      <c r="K171" s="18">
        <v>0</v>
      </c>
    </row>
    <row r="172" spans="1:11" x14ac:dyDescent="0.2">
      <c r="A172" s="8">
        <v>43411.708333333336</v>
      </c>
      <c r="B172" s="9">
        <v>0</v>
      </c>
      <c r="C172" s="20" t="s">
        <v>40</v>
      </c>
      <c r="D172" s="20" t="s">
        <v>40</v>
      </c>
      <c r="E172" s="18">
        <v>0</v>
      </c>
      <c r="F172" s="9">
        <v>936.31926921233799</v>
      </c>
      <c r="G172" s="9">
        <v>936.31926921233799</v>
      </c>
      <c r="H172" s="18">
        <v>795.87137883048729</v>
      </c>
      <c r="I172" s="18">
        <v>0</v>
      </c>
      <c r="K172" s="18">
        <v>0</v>
      </c>
    </row>
    <row r="173" spans="1:11" x14ac:dyDescent="0.2">
      <c r="A173" s="8">
        <v>43411.75</v>
      </c>
      <c r="B173" s="9">
        <v>0</v>
      </c>
      <c r="C173" s="20" t="s">
        <v>40</v>
      </c>
      <c r="D173" s="20" t="s">
        <v>40</v>
      </c>
      <c r="E173" s="18">
        <v>0</v>
      </c>
      <c r="F173" s="9">
        <v>938.90350707762309</v>
      </c>
      <c r="G173" s="9">
        <v>938.90350707762309</v>
      </c>
      <c r="H173" s="18">
        <v>798.06798101597963</v>
      </c>
      <c r="I173" s="18">
        <v>0</v>
      </c>
      <c r="K173" s="18">
        <v>0</v>
      </c>
    </row>
    <row r="174" spans="1:11" x14ac:dyDescent="0.2">
      <c r="A174" s="8">
        <v>43411.791666666664</v>
      </c>
      <c r="B174" s="9">
        <v>0</v>
      </c>
      <c r="C174" s="20" t="s">
        <v>40</v>
      </c>
      <c r="D174" s="20" t="s">
        <v>40</v>
      </c>
      <c r="E174" s="18">
        <v>0</v>
      </c>
      <c r="F174" s="9">
        <v>940.27271614411791</v>
      </c>
      <c r="G174" s="9">
        <v>940.27271614411791</v>
      </c>
      <c r="H174" s="18">
        <v>799.2318087225002</v>
      </c>
      <c r="I174" s="18">
        <v>0</v>
      </c>
      <c r="K174" s="18">
        <v>0</v>
      </c>
    </row>
    <row r="175" spans="1:11" x14ac:dyDescent="0.2">
      <c r="A175" s="8">
        <v>43411.833333333336</v>
      </c>
      <c r="B175" s="9">
        <v>0</v>
      </c>
      <c r="C175" s="20" t="s">
        <v>40</v>
      </c>
      <c r="D175" s="20" t="s">
        <v>40</v>
      </c>
      <c r="E175" s="18">
        <v>0</v>
      </c>
      <c r="F175" s="9">
        <v>941.21373855267109</v>
      </c>
      <c r="G175" s="9">
        <v>941.21373855267109</v>
      </c>
      <c r="H175" s="18">
        <v>800.03167776977045</v>
      </c>
      <c r="I175" s="18">
        <v>0</v>
      </c>
      <c r="K175" s="18">
        <v>0</v>
      </c>
    </row>
    <row r="176" spans="1:11" x14ac:dyDescent="0.2">
      <c r="A176" s="8">
        <v>43411.875</v>
      </c>
      <c r="B176" s="9">
        <v>0</v>
      </c>
      <c r="C176" s="20" t="s">
        <v>40</v>
      </c>
      <c r="D176" s="20" t="s">
        <v>40</v>
      </c>
      <c r="E176" s="18">
        <v>0</v>
      </c>
      <c r="F176" s="9">
        <v>942.36048482156798</v>
      </c>
      <c r="G176" s="9">
        <v>942.36048482156798</v>
      </c>
      <c r="H176" s="18">
        <v>801.00641209833282</v>
      </c>
      <c r="I176" s="18">
        <v>0</v>
      </c>
      <c r="K176" s="18">
        <v>0</v>
      </c>
    </row>
    <row r="177" spans="1:11" x14ac:dyDescent="0.2">
      <c r="A177" s="8">
        <v>43411.916666666664</v>
      </c>
      <c r="B177" s="9">
        <v>0</v>
      </c>
      <c r="C177" s="20" t="s">
        <v>40</v>
      </c>
      <c r="D177" s="20" t="s">
        <v>40</v>
      </c>
      <c r="E177" s="18">
        <v>0</v>
      </c>
      <c r="F177" s="9">
        <v>942.06271607826875</v>
      </c>
      <c r="G177" s="9">
        <v>942.06271607826875</v>
      </c>
      <c r="H177" s="18">
        <v>800.75330866652837</v>
      </c>
      <c r="I177" s="18">
        <v>0</v>
      </c>
      <c r="K177" s="18">
        <v>0</v>
      </c>
    </row>
    <row r="178" spans="1:11" x14ac:dyDescent="0.2">
      <c r="A178" s="8">
        <v>43411.958333333336</v>
      </c>
      <c r="B178" s="9">
        <v>0</v>
      </c>
      <c r="C178" s="20" t="s">
        <v>40</v>
      </c>
      <c r="D178" s="20" t="s">
        <v>40</v>
      </c>
      <c r="E178" s="18">
        <v>0</v>
      </c>
      <c r="F178" s="9">
        <v>942.9307378851164</v>
      </c>
      <c r="G178" s="9">
        <v>942.9307378851164</v>
      </c>
      <c r="H178" s="18">
        <v>801.49112720234893</v>
      </c>
      <c r="I178" s="18">
        <v>0</v>
      </c>
      <c r="K178" s="18">
        <v>0</v>
      </c>
    </row>
    <row r="179" spans="1:11" x14ac:dyDescent="0.2">
      <c r="A179" s="8">
        <v>43412</v>
      </c>
      <c r="B179" s="9">
        <v>0</v>
      </c>
      <c r="C179" s="20" t="s">
        <v>40</v>
      </c>
      <c r="D179" s="20" t="s">
        <v>40</v>
      </c>
      <c r="E179" s="18">
        <v>0</v>
      </c>
      <c r="F179" s="9">
        <v>943.69438039538818</v>
      </c>
      <c r="G179" s="9">
        <v>943.69438039538818</v>
      </c>
      <c r="H179" s="18">
        <v>802.14022333607988</v>
      </c>
      <c r="I179" s="18">
        <v>0</v>
      </c>
      <c r="K179" s="18">
        <v>0</v>
      </c>
    </row>
    <row r="180" spans="1:11" x14ac:dyDescent="0.2">
      <c r="A180" s="8">
        <v>43412.041666666664</v>
      </c>
      <c r="B180" s="9">
        <v>0</v>
      </c>
      <c r="C180" s="20" t="s">
        <v>40</v>
      </c>
      <c r="D180" s="20" t="s">
        <v>40</v>
      </c>
      <c r="E180" s="18">
        <v>0</v>
      </c>
      <c r="F180" s="9">
        <v>943.99319228870979</v>
      </c>
      <c r="G180" s="9">
        <v>943.99319228870979</v>
      </c>
      <c r="H180" s="18">
        <v>802.39421344540335</v>
      </c>
      <c r="I180" s="18">
        <v>0</v>
      </c>
      <c r="K180" s="18">
        <v>0</v>
      </c>
    </row>
    <row r="181" spans="1:11" x14ac:dyDescent="0.2">
      <c r="A181" s="8">
        <v>43412.083333333336</v>
      </c>
      <c r="B181" s="9">
        <v>0</v>
      </c>
      <c r="C181" s="20" t="s">
        <v>40</v>
      </c>
      <c r="D181" s="20" t="s">
        <v>40</v>
      </c>
      <c r="E181" s="18">
        <v>0</v>
      </c>
      <c r="F181" s="9">
        <v>944.42596716041908</v>
      </c>
      <c r="G181" s="9">
        <v>944.42596716041908</v>
      </c>
      <c r="H181" s="18">
        <v>802.76207208635617</v>
      </c>
      <c r="I181" s="18">
        <v>0</v>
      </c>
      <c r="K181" s="18">
        <v>0</v>
      </c>
    </row>
    <row r="182" spans="1:11" x14ac:dyDescent="0.2">
      <c r="A182" s="8">
        <v>43412.125</v>
      </c>
      <c r="B182" s="9">
        <v>0</v>
      </c>
      <c r="C182" s="20" t="s">
        <v>40</v>
      </c>
      <c r="D182" s="20" t="s">
        <v>40</v>
      </c>
      <c r="E182" s="18">
        <v>0</v>
      </c>
      <c r="F182" s="9">
        <v>943.8115608249949</v>
      </c>
      <c r="G182" s="9">
        <v>943.8115608249949</v>
      </c>
      <c r="H182" s="18">
        <v>802.23982670124565</v>
      </c>
      <c r="I182" s="18">
        <v>0</v>
      </c>
      <c r="K182" s="18">
        <v>0</v>
      </c>
    </row>
    <row r="183" spans="1:11" x14ac:dyDescent="0.2">
      <c r="A183" s="8">
        <v>43412.166666666664</v>
      </c>
      <c r="B183" s="9">
        <v>0</v>
      </c>
      <c r="C183" s="20" t="s">
        <v>40</v>
      </c>
      <c r="D183" s="20" t="s">
        <v>40</v>
      </c>
      <c r="E183" s="18">
        <v>0</v>
      </c>
      <c r="F183" s="9">
        <v>948.3054962253193</v>
      </c>
      <c r="G183" s="9">
        <v>948.3054962253193</v>
      </c>
      <c r="H183" s="18">
        <v>806.0596717915214</v>
      </c>
      <c r="I183" s="18">
        <v>0</v>
      </c>
      <c r="K183" s="18">
        <v>0</v>
      </c>
    </row>
    <row r="184" spans="1:11" x14ac:dyDescent="0.2">
      <c r="A184" s="8">
        <v>43412.208333333336</v>
      </c>
      <c r="B184" s="9">
        <v>0</v>
      </c>
      <c r="C184" s="20" t="s">
        <v>40</v>
      </c>
      <c r="D184" s="20" t="s">
        <v>40</v>
      </c>
      <c r="E184" s="18">
        <v>0</v>
      </c>
      <c r="F184" s="9">
        <v>947.29113371518031</v>
      </c>
      <c r="G184" s="9">
        <v>947.29113371518031</v>
      </c>
      <c r="H184" s="18">
        <v>805.1974636579032</v>
      </c>
      <c r="I184" s="18">
        <v>0</v>
      </c>
      <c r="K184" s="18">
        <v>0</v>
      </c>
    </row>
    <row r="185" spans="1:11" x14ac:dyDescent="0.2">
      <c r="A185" s="8">
        <v>43412.25</v>
      </c>
      <c r="B185" s="9">
        <v>0</v>
      </c>
      <c r="C185" s="20" t="s">
        <v>40</v>
      </c>
      <c r="D185" s="20" t="s">
        <v>40</v>
      </c>
      <c r="E185" s="18">
        <v>0</v>
      </c>
      <c r="F185" s="9">
        <v>947.57909776578367</v>
      </c>
      <c r="G185" s="9">
        <v>947.57909776578367</v>
      </c>
      <c r="H185" s="18">
        <v>805.44223310091616</v>
      </c>
      <c r="I185" s="18">
        <v>0</v>
      </c>
      <c r="K185" s="18">
        <v>0</v>
      </c>
    </row>
    <row r="186" spans="1:11" x14ac:dyDescent="0.2">
      <c r="A186" s="8">
        <v>43412.291666666664</v>
      </c>
      <c r="B186" s="9">
        <v>0</v>
      </c>
      <c r="C186" s="20" t="s">
        <v>40</v>
      </c>
      <c r="D186" s="20" t="s">
        <v>40</v>
      </c>
      <c r="E186" s="18">
        <v>0</v>
      </c>
      <c r="F186" s="9">
        <v>948.18465556275123</v>
      </c>
      <c r="G186" s="9">
        <v>948.18465556275123</v>
      </c>
      <c r="H186" s="18">
        <v>805.95695722833852</v>
      </c>
      <c r="I186" s="18">
        <v>0</v>
      </c>
      <c r="K186" s="18">
        <v>0</v>
      </c>
    </row>
    <row r="187" spans="1:11" x14ac:dyDescent="0.2">
      <c r="A187" s="8">
        <v>43412.333333333336</v>
      </c>
      <c r="B187" s="9">
        <v>0</v>
      </c>
      <c r="C187" s="20" t="s">
        <v>40</v>
      </c>
      <c r="D187" s="20" t="s">
        <v>40</v>
      </c>
      <c r="E187" s="18">
        <v>0</v>
      </c>
      <c r="F187" s="9">
        <v>948.58366634294055</v>
      </c>
      <c r="G187" s="9">
        <v>948.58366634294055</v>
      </c>
      <c r="H187" s="18">
        <v>806.29611639149948</v>
      </c>
      <c r="I187" s="18">
        <v>0</v>
      </c>
      <c r="K187" s="18">
        <v>0</v>
      </c>
    </row>
    <row r="188" spans="1:11" x14ac:dyDescent="0.2">
      <c r="A188" s="8">
        <v>43412.375</v>
      </c>
      <c r="B188" s="9">
        <v>0</v>
      </c>
      <c r="C188" s="20" t="s">
        <v>40</v>
      </c>
      <c r="D188" s="20" t="s">
        <v>40</v>
      </c>
      <c r="E188" s="18">
        <v>0</v>
      </c>
      <c r="F188" s="9">
        <v>948.88272008060767</v>
      </c>
      <c r="G188" s="9">
        <v>948.88272008060767</v>
      </c>
      <c r="H188" s="18">
        <v>806.55031206851652</v>
      </c>
      <c r="I188" s="18">
        <v>0</v>
      </c>
      <c r="K188" s="18">
        <v>0</v>
      </c>
    </row>
    <row r="189" spans="1:11" x14ac:dyDescent="0.2">
      <c r="A189" s="8">
        <v>43412.416666666664</v>
      </c>
      <c r="B189" s="9">
        <v>0</v>
      </c>
      <c r="C189" s="20" t="s">
        <v>40</v>
      </c>
      <c r="D189" s="20" t="s">
        <v>40</v>
      </c>
      <c r="E189" s="18">
        <v>0</v>
      </c>
      <c r="F189" s="9">
        <v>947.16539187114734</v>
      </c>
      <c r="G189" s="9">
        <v>947.16539187114734</v>
      </c>
      <c r="H189" s="18">
        <v>805.09058309047521</v>
      </c>
      <c r="I189" s="18">
        <v>0</v>
      </c>
      <c r="K189" s="18">
        <v>0</v>
      </c>
    </row>
    <row r="190" spans="1:11" x14ac:dyDescent="0.2">
      <c r="A190" s="8">
        <v>43412.458333333336</v>
      </c>
      <c r="B190" s="9">
        <v>0</v>
      </c>
      <c r="C190" s="20" t="s">
        <v>40</v>
      </c>
      <c r="D190" s="20" t="s">
        <v>40</v>
      </c>
      <c r="E190" s="18">
        <v>0</v>
      </c>
      <c r="F190" s="9">
        <v>948.43035977056923</v>
      </c>
      <c r="G190" s="9">
        <v>948.43035977056923</v>
      </c>
      <c r="H190" s="18">
        <v>806.16580580498385</v>
      </c>
      <c r="I190" s="18">
        <v>0</v>
      </c>
      <c r="K190" s="18">
        <v>0</v>
      </c>
    </row>
    <row r="191" spans="1:11" x14ac:dyDescent="0.2">
      <c r="A191" s="8">
        <v>43412.5</v>
      </c>
      <c r="B191" s="9">
        <v>0</v>
      </c>
      <c r="C191" s="20" t="s">
        <v>40</v>
      </c>
      <c r="D191" s="20" t="s">
        <v>40</v>
      </c>
      <c r="E191" s="18">
        <v>0</v>
      </c>
      <c r="F191" s="9">
        <v>926.02352139175355</v>
      </c>
      <c r="G191" s="9">
        <v>926.02352139175355</v>
      </c>
      <c r="H191" s="18">
        <v>787.11999318299047</v>
      </c>
      <c r="I191" s="18">
        <v>0</v>
      </c>
      <c r="K191" s="18">
        <v>0</v>
      </c>
    </row>
    <row r="192" spans="1:11" x14ac:dyDescent="0.2">
      <c r="A192" s="8">
        <v>43412.541666666664</v>
      </c>
      <c r="B192" s="9">
        <v>0</v>
      </c>
      <c r="C192" s="20" t="s">
        <v>40</v>
      </c>
      <c r="D192" s="20" t="s">
        <v>40</v>
      </c>
      <c r="E192" s="18">
        <v>0</v>
      </c>
      <c r="F192" s="9">
        <v>917.16576771741916</v>
      </c>
      <c r="G192" s="9">
        <v>917.16576771741916</v>
      </c>
      <c r="H192" s="18">
        <v>779.5909025598063</v>
      </c>
      <c r="I192" s="18">
        <v>0</v>
      </c>
      <c r="K192" s="18">
        <v>0</v>
      </c>
    </row>
    <row r="193" spans="1:11" x14ac:dyDescent="0.2">
      <c r="A193" s="8">
        <v>43412.583333333336</v>
      </c>
      <c r="B193" s="9">
        <v>0</v>
      </c>
      <c r="C193" s="20" t="s">
        <v>40</v>
      </c>
      <c r="D193" s="20" t="s">
        <v>40</v>
      </c>
      <c r="E193" s="18">
        <v>0</v>
      </c>
      <c r="F193" s="9">
        <v>915.20979123274412</v>
      </c>
      <c r="G193" s="9">
        <v>915.20979123274412</v>
      </c>
      <c r="H193" s="18">
        <v>777.92832254783252</v>
      </c>
      <c r="I193" s="18">
        <v>0</v>
      </c>
      <c r="K193" s="18">
        <v>0</v>
      </c>
    </row>
    <row r="194" spans="1:11" x14ac:dyDescent="0.2">
      <c r="A194" s="8">
        <v>43412.625</v>
      </c>
      <c r="B194" s="9">
        <v>0</v>
      </c>
      <c r="C194" s="20" t="s">
        <v>40</v>
      </c>
      <c r="D194" s="20" t="s">
        <v>40</v>
      </c>
      <c r="E194" s="18">
        <v>0</v>
      </c>
      <c r="F194" s="9">
        <v>915.42039733820855</v>
      </c>
      <c r="G194" s="9">
        <v>915.42039733820855</v>
      </c>
      <c r="H194" s="18">
        <v>778.10733773747722</v>
      </c>
      <c r="I194" s="18">
        <v>0</v>
      </c>
      <c r="K194" s="18">
        <v>0</v>
      </c>
    </row>
    <row r="195" spans="1:11" x14ac:dyDescent="0.2">
      <c r="A195" s="8">
        <v>43412.666666666664</v>
      </c>
      <c r="B195" s="9">
        <v>0</v>
      </c>
      <c r="C195" s="20" t="s">
        <v>40</v>
      </c>
      <c r="D195" s="20" t="s">
        <v>40</v>
      </c>
      <c r="E195" s="18">
        <v>0</v>
      </c>
      <c r="F195" s="9">
        <v>932.63951640683092</v>
      </c>
      <c r="G195" s="9">
        <v>932.63951640683092</v>
      </c>
      <c r="H195" s="18">
        <v>792.74358894580621</v>
      </c>
      <c r="I195" s="18">
        <v>0</v>
      </c>
      <c r="K195" s="18">
        <v>0</v>
      </c>
    </row>
    <row r="196" spans="1:11" x14ac:dyDescent="0.2">
      <c r="A196" s="8">
        <v>43412.708333333336</v>
      </c>
      <c r="B196" s="9">
        <v>0</v>
      </c>
      <c r="C196" s="20" t="s">
        <v>40</v>
      </c>
      <c r="D196" s="20" t="s">
        <v>40</v>
      </c>
      <c r="E196" s="18">
        <v>0</v>
      </c>
      <c r="F196" s="9">
        <v>936.01579571669095</v>
      </c>
      <c r="G196" s="9">
        <v>936.01579571669095</v>
      </c>
      <c r="H196" s="18">
        <v>795.61342635918732</v>
      </c>
      <c r="I196" s="18">
        <v>0</v>
      </c>
      <c r="K196" s="18">
        <v>0</v>
      </c>
    </row>
    <row r="197" spans="1:11" x14ac:dyDescent="0.2">
      <c r="A197" s="8">
        <v>43412.75</v>
      </c>
      <c r="B197" s="9">
        <v>0</v>
      </c>
      <c r="C197" s="20" t="s">
        <v>40</v>
      </c>
      <c r="D197" s="20" t="s">
        <v>40</v>
      </c>
      <c r="E197" s="18">
        <v>0</v>
      </c>
      <c r="F197" s="9">
        <v>938.44706629247969</v>
      </c>
      <c r="G197" s="9">
        <v>938.44706629247969</v>
      </c>
      <c r="H197" s="18">
        <v>797.68000634860766</v>
      </c>
      <c r="I197" s="18">
        <v>0</v>
      </c>
      <c r="K197" s="18">
        <v>0</v>
      </c>
    </row>
    <row r="198" spans="1:11" x14ac:dyDescent="0.2">
      <c r="A198" s="8">
        <v>43412.791666666664</v>
      </c>
      <c r="B198" s="9">
        <v>0</v>
      </c>
      <c r="C198" s="20" t="s">
        <v>40</v>
      </c>
      <c r="D198" s="20" t="s">
        <v>40</v>
      </c>
      <c r="E198" s="18">
        <v>0</v>
      </c>
      <c r="F198" s="9">
        <v>940.2632275811161</v>
      </c>
      <c r="G198" s="9">
        <v>940.2632275811161</v>
      </c>
      <c r="H198" s="18">
        <v>799.22374344394871</v>
      </c>
      <c r="I198" s="18">
        <v>0</v>
      </c>
      <c r="K198" s="18">
        <v>0</v>
      </c>
    </row>
    <row r="199" spans="1:11" x14ac:dyDescent="0.2">
      <c r="A199" s="8">
        <v>43412.833333333336</v>
      </c>
      <c r="B199" s="9">
        <v>0</v>
      </c>
      <c r="C199" s="20" t="s">
        <v>40</v>
      </c>
      <c r="D199" s="20" t="s">
        <v>40</v>
      </c>
      <c r="E199" s="18">
        <v>0</v>
      </c>
      <c r="F199" s="9">
        <v>940.63260475440677</v>
      </c>
      <c r="G199" s="9">
        <v>940.63260475440677</v>
      </c>
      <c r="H199" s="18">
        <v>799.53771404124575</v>
      </c>
      <c r="I199" s="18">
        <v>0</v>
      </c>
      <c r="K199" s="18">
        <v>0</v>
      </c>
    </row>
    <row r="200" spans="1:11" x14ac:dyDescent="0.2">
      <c r="A200" s="8">
        <v>43412.875</v>
      </c>
      <c r="B200" s="9">
        <v>0</v>
      </c>
      <c r="C200" s="20" t="s">
        <v>40</v>
      </c>
      <c r="D200" s="20" t="s">
        <v>40</v>
      </c>
      <c r="E200" s="18">
        <v>0</v>
      </c>
      <c r="F200" s="9">
        <v>941.65544233011497</v>
      </c>
      <c r="G200" s="9">
        <v>941.65544233011497</v>
      </c>
      <c r="H200" s="18">
        <v>800.4071259805977</v>
      </c>
      <c r="I200" s="18">
        <v>0</v>
      </c>
      <c r="K200" s="18">
        <v>0</v>
      </c>
    </row>
    <row r="201" spans="1:11" x14ac:dyDescent="0.2">
      <c r="A201" s="8">
        <v>43412.916666666664</v>
      </c>
      <c r="B201" s="9">
        <v>0</v>
      </c>
      <c r="C201" s="20" t="s">
        <v>40</v>
      </c>
      <c r="D201" s="20" t="s">
        <v>40</v>
      </c>
      <c r="E201" s="18">
        <v>0</v>
      </c>
      <c r="F201" s="9">
        <v>940.72770759233538</v>
      </c>
      <c r="G201" s="9">
        <v>940.72770759233538</v>
      </c>
      <c r="H201" s="18">
        <v>799.618551453485</v>
      </c>
      <c r="I201" s="18">
        <v>0</v>
      </c>
      <c r="K201" s="18">
        <v>0</v>
      </c>
    </row>
    <row r="202" spans="1:11" x14ac:dyDescent="0.2">
      <c r="A202" s="8">
        <v>43412.958333333336</v>
      </c>
      <c r="B202" s="9">
        <v>0</v>
      </c>
      <c r="C202" s="20" t="s">
        <v>40</v>
      </c>
      <c r="D202" s="20" t="s">
        <v>40</v>
      </c>
      <c r="E202" s="18">
        <v>0</v>
      </c>
      <c r="F202" s="9">
        <v>940.7894040078163</v>
      </c>
      <c r="G202" s="9">
        <v>940.7894040078163</v>
      </c>
      <c r="H202" s="18">
        <v>799.67099340664379</v>
      </c>
      <c r="I202" s="18">
        <v>0</v>
      </c>
      <c r="K202" s="18">
        <v>0</v>
      </c>
    </row>
    <row r="203" spans="1:11" x14ac:dyDescent="0.2">
      <c r="A203" s="8">
        <v>43413</v>
      </c>
      <c r="B203" s="9">
        <v>0</v>
      </c>
      <c r="C203" s="20" t="s">
        <v>40</v>
      </c>
      <c r="D203" s="20" t="s">
        <v>40</v>
      </c>
      <c r="E203" s="18">
        <v>0</v>
      </c>
      <c r="F203" s="9">
        <v>941.67305962324838</v>
      </c>
      <c r="G203" s="9">
        <v>941.67305962324838</v>
      </c>
      <c r="H203" s="18">
        <v>800.42210067976112</v>
      </c>
      <c r="I203" s="18">
        <v>0</v>
      </c>
      <c r="K203" s="18">
        <v>0</v>
      </c>
    </row>
    <row r="204" spans="1:11" x14ac:dyDescent="0.2">
      <c r="A204" s="8">
        <v>43413.041666666664</v>
      </c>
      <c r="B204" s="9">
        <v>0</v>
      </c>
      <c r="C204" s="20" t="s">
        <v>40</v>
      </c>
      <c r="D204" s="20" t="s">
        <v>40</v>
      </c>
      <c r="E204" s="18">
        <v>0</v>
      </c>
      <c r="F204" s="9">
        <v>947.3286150279996</v>
      </c>
      <c r="G204" s="9">
        <v>947.3286150279996</v>
      </c>
      <c r="H204" s="18">
        <v>805.22932277379959</v>
      </c>
      <c r="I204" s="18">
        <v>0</v>
      </c>
      <c r="K204" s="18">
        <v>0</v>
      </c>
    </row>
    <row r="205" spans="1:11" x14ac:dyDescent="0.2">
      <c r="A205" s="8">
        <v>43413.083333333336</v>
      </c>
      <c r="B205" s="9">
        <v>0</v>
      </c>
      <c r="C205" s="20" t="s">
        <v>40</v>
      </c>
      <c r="D205" s="20" t="s">
        <v>40</v>
      </c>
      <c r="E205" s="18">
        <v>0</v>
      </c>
      <c r="F205" s="9">
        <v>947.1268261323869</v>
      </c>
      <c r="G205" s="9">
        <v>947.1268261323869</v>
      </c>
      <c r="H205" s="18">
        <v>805.05780221252883</v>
      </c>
      <c r="I205" s="18">
        <v>0</v>
      </c>
      <c r="K205" s="18">
        <v>0</v>
      </c>
    </row>
    <row r="206" spans="1:11" x14ac:dyDescent="0.2">
      <c r="A206" s="8">
        <v>43413.125</v>
      </c>
      <c r="B206" s="9">
        <v>0</v>
      </c>
      <c r="C206" s="20" t="s">
        <v>40</v>
      </c>
      <c r="D206" s="20" t="s">
        <v>40</v>
      </c>
      <c r="E206" s="18">
        <v>0</v>
      </c>
      <c r="F206" s="9">
        <v>946.31170105887088</v>
      </c>
      <c r="G206" s="9">
        <v>946.31170105887088</v>
      </c>
      <c r="H206" s="18">
        <v>804.3649459000402</v>
      </c>
      <c r="I206" s="18">
        <v>0</v>
      </c>
      <c r="K206" s="18">
        <v>0</v>
      </c>
    </row>
    <row r="207" spans="1:11" x14ac:dyDescent="0.2">
      <c r="A207" s="8">
        <v>43413.166666666664</v>
      </c>
      <c r="B207" s="9">
        <v>0</v>
      </c>
      <c r="C207" s="20" t="s">
        <v>40</v>
      </c>
      <c r="D207" s="20" t="s">
        <v>40</v>
      </c>
      <c r="E207" s="18">
        <v>0</v>
      </c>
      <c r="F207" s="9">
        <v>947.76336447184906</v>
      </c>
      <c r="G207" s="9">
        <v>947.76336447184906</v>
      </c>
      <c r="H207" s="18">
        <v>805.59885980107163</v>
      </c>
      <c r="I207" s="18">
        <v>0</v>
      </c>
      <c r="K207" s="18">
        <v>0</v>
      </c>
    </row>
    <row r="208" spans="1:11" x14ac:dyDescent="0.2">
      <c r="A208" s="8">
        <v>43413.208333333336</v>
      </c>
      <c r="B208" s="9">
        <v>0</v>
      </c>
      <c r="C208" s="20" t="s">
        <v>40</v>
      </c>
      <c r="D208" s="20" t="s">
        <v>40</v>
      </c>
      <c r="E208" s="18">
        <v>0</v>
      </c>
      <c r="F208" s="9">
        <v>948.04383482800802</v>
      </c>
      <c r="G208" s="9">
        <v>948.04383482800802</v>
      </c>
      <c r="H208" s="18">
        <v>805.83725960380684</v>
      </c>
      <c r="I208" s="18">
        <v>0</v>
      </c>
      <c r="K208" s="18">
        <v>0</v>
      </c>
    </row>
    <row r="209" spans="1:11" x14ac:dyDescent="0.2">
      <c r="A209" s="8">
        <v>43413.25</v>
      </c>
      <c r="B209" s="9">
        <v>0</v>
      </c>
      <c r="C209" s="20" t="s">
        <v>40</v>
      </c>
      <c r="D209" s="20" t="s">
        <v>40</v>
      </c>
      <c r="E209" s="18">
        <v>0</v>
      </c>
      <c r="F209" s="9">
        <v>948.51072425415248</v>
      </c>
      <c r="G209" s="9">
        <v>948.51072425415248</v>
      </c>
      <c r="H209" s="18">
        <v>806.23411561602961</v>
      </c>
      <c r="I209" s="18">
        <v>0</v>
      </c>
      <c r="K209" s="18">
        <v>0</v>
      </c>
    </row>
    <row r="210" spans="1:11" x14ac:dyDescent="0.2">
      <c r="A210" s="8">
        <v>43413.291666666664</v>
      </c>
      <c r="B210" s="9">
        <v>0</v>
      </c>
      <c r="C210" s="20" t="s">
        <v>40</v>
      </c>
      <c r="D210" s="20" t="s">
        <v>40</v>
      </c>
      <c r="E210" s="18">
        <v>0</v>
      </c>
      <c r="F210" s="9">
        <v>948.54472907009608</v>
      </c>
      <c r="G210" s="9">
        <v>948.54472907009608</v>
      </c>
      <c r="H210" s="18">
        <v>806.26301970958161</v>
      </c>
      <c r="I210" s="18">
        <v>0</v>
      </c>
      <c r="K210" s="18">
        <v>0</v>
      </c>
    </row>
    <row r="211" spans="1:11" x14ac:dyDescent="0.2">
      <c r="A211" s="8">
        <v>43413.333333333336</v>
      </c>
      <c r="B211" s="9">
        <v>0</v>
      </c>
      <c r="C211" s="20" t="s">
        <v>40</v>
      </c>
      <c r="D211" s="20" t="s">
        <v>40</v>
      </c>
      <c r="E211" s="18">
        <v>0</v>
      </c>
      <c r="F211" s="9">
        <v>948.66724325369785</v>
      </c>
      <c r="G211" s="9">
        <v>948.66724325369785</v>
      </c>
      <c r="H211" s="18">
        <v>806.36715676564313</v>
      </c>
      <c r="I211" s="18">
        <v>0</v>
      </c>
      <c r="K211" s="18">
        <v>0</v>
      </c>
    </row>
    <row r="212" spans="1:11" x14ac:dyDescent="0.2">
      <c r="A212" s="8">
        <v>43413.375</v>
      </c>
      <c r="B212" s="9">
        <v>0</v>
      </c>
      <c r="C212" s="20" t="s">
        <v>40</v>
      </c>
      <c r="D212" s="20" t="s">
        <v>40</v>
      </c>
      <c r="E212" s="18">
        <v>0</v>
      </c>
      <c r="F212" s="9">
        <v>948.38462922635665</v>
      </c>
      <c r="G212" s="9">
        <v>948.38462922635665</v>
      </c>
      <c r="H212" s="18">
        <v>806.1269348424031</v>
      </c>
      <c r="I212" s="18">
        <v>0</v>
      </c>
      <c r="K212" s="18">
        <v>0</v>
      </c>
    </row>
    <row r="213" spans="1:11" x14ac:dyDescent="0.2">
      <c r="A213" s="8">
        <v>43413.416666666664</v>
      </c>
      <c r="B213" s="9">
        <v>0</v>
      </c>
      <c r="C213" s="20" t="s">
        <v>40</v>
      </c>
      <c r="D213" s="20" t="s">
        <v>40</v>
      </c>
      <c r="E213" s="18">
        <v>0</v>
      </c>
      <c r="F213" s="9">
        <v>946.93824951398415</v>
      </c>
      <c r="G213" s="9">
        <v>946.93824951398415</v>
      </c>
      <c r="H213" s="18">
        <v>804.89751208688654</v>
      </c>
      <c r="I213" s="18">
        <v>0</v>
      </c>
      <c r="K213" s="18">
        <v>0</v>
      </c>
    </row>
    <row r="214" spans="1:11" x14ac:dyDescent="0.2">
      <c r="A214" s="8">
        <v>43413.458333333336</v>
      </c>
      <c r="B214" s="9">
        <v>0</v>
      </c>
      <c r="C214" s="20" t="s">
        <v>40</v>
      </c>
      <c r="D214" s="20" t="s">
        <v>40</v>
      </c>
      <c r="E214" s="18">
        <v>0</v>
      </c>
      <c r="F214" s="9">
        <v>944.49968965204459</v>
      </c>
      <c r="G214" s="9">
        <v>944.49968965204459</v>
      </c>
      <c r="H214" s="18">
        <v>802.82473620423787</v>
      </c>
      <c r="I214" s="18">
        <v>0</v>
      </c>
      <c r="K214" s="18">
        <v>0</v>
      </c>
    </row>
    <row r="215" spans="1:11" x14ac:dyDescent="0.2">
      <c r="A215" s="8">
        <v>43413.5</v>
      </c>
      <c r="B215" s="9">
        <v>0</v>
      </c>
      <c r="C215" s="20" t="s">
        <v>40</v>
      </c>
      <c r="D215" s="20" t="s">
        <v>40</v>
      </c>
      <c r="E215" s="18">
        <v>0</v>
      </c>
      <c r="F215" s="9">
        <v>943.09332287307154</v>
      </c>
      <c r="G215" s="9">
        <v>943.09332287307154</v>
      </c>
      <c r="H215" s="18">
        <v>801.62932444211083</v>
      </c>
      <c r="I215" s="18">
        <v>0</v>
      </c>
      <c r="K215" s="18">
        <v>0</v>
      </c>
    </row>
    <row r="216" spans="1:11" x14ac:dyDescent="0.2">
      <c r="A216" s="8">
        <v>43413.541666666664</v>
      </c>
      <c r="B216" s="9">
        <v>0</v>
      </c>
      <c r="C216" s="20" t="s">
        <v>40</v>
      </c>
      <c r="D216" s="20" t="s">
        <v>40</v>
      </c>
      <c r="E216" s="18">
        <v>0</v>
      </c>
      <c r="F216" s="9">
        <v>941.16731273949847</v>
      </c>
      <c r="G216" s="9">
        <v>941.16731273949847</v>
      </c>
      <c r="H216" s="18">
        <v>799.99221582857365</v>
      </c>
      <c r="I216" s="18">
        <v>0</v>
      </c>
      <c r="K216" s="18">
        <v>0</v>
      </c>
    </row>
    <row r="217" spans="1:11" x14ac:dyDescent="0.2">
      <c r="A217" s="8">
        <v>43413.583333333336</v>
      </c>
      <c r="B217" s="9">
        <v>0</v>
      </c>
      <c r="C217" s="20" t="s">
        <v>40</v>
      </c>
      <c r="D217" s="20" t="s">
        <v>40</v>
      </c>
      <c r="E217" s="18">
        <v>0</v>
      </c>
      <c r="F217" s="9">
        <v>940.23423609402369</v>
      </c>
      <c r="G217" s="9">
        <v>940.23423609402369</v>
      </c>
      <c r="H217" s="18">
        <v>799.19910067992009</v>
      </c>
      <c r="I217" s="18">
        <v>0</v>
      </c>
      <c r="K217" s="18">
        <v>0</v>
      </c>
    </row>
    <row r="218" spans="1:11" x14ac:dyDescent="0.2">
      <c r="A218" s="8">
        <v>43413.625</v>
      </c>
      <c r="B218" s="9">
        <v>0</v>
      </c>
      <c r="C218" s="20" t="s">
        <v>40</v>
      </c>
      <c r="D218" s="20" t="s">
        <v>40</v>
      </c>
      <c r="E218" s="18">
        <v>0</v>
      </c>
      <c r="F218" s="9">
        <v>941.23112100724961</v>
      </c>
      <c r="G218" s="9">
        <v>941.23112100724961</v>
      </c>
      <c r="H218" s="18">
        <v>800.0464528561622</v>
      </c>
      <c r="I218" s="18">
        <v>0</v>
      </c>
      <c r="K218" s="18">
        <v>0</v>
      </c>
    </row>
    <row r="219" spans="1:11" x14ac:dyDescent="0.2">
      <c r="A219" s="8">
        <v>43413.666666666664</v>
      </c>
      <c r="B219" s="9">
        <v>0</v>
      </c>
      <c r="C219" s="20" t="s">
        <v>40</v>
      </c>
      <c r="D219" s="20" t="s">
        <v>40</v>
      </c>
      <c r="E219" s="18">
        <v>0</v>
      </c>
      <c r="F219" s="9">
        <v>941.27121910129154</v>
      </c>
      <c r="G219" s="9">
        <v>941.27121910129154</v>
      </c>
      <c r="H219" s="18">
        <v>800.08053623609783</v>
      </c>
      <c r="I219" s="18">
        <v>0</v>
      </c>
      <c r="K219" s="18">
        <v>0</v>
      </c>
    </row>
    <row r="220" spans="1:11" x14ac:dyDescent="0.2">
      <c r="A220" s="8">
        <v>43413.708333333336</v>
      </c>
      <c r="B220" s="9">
        <v>0</v>
      </c>
      <c r="C220" s="20" t="s">
        <v>40</v>
      </c>
      <c r="D220" s="20" t="s">
        <v>40</v>
      </c>
      <c r="E220" s="18">
        <v>0</v>
      </c>
      <c r="F220" s="9">
        <v>941.24034362374516</v>
      </c>
      <c r="G220" s="9">
        <v>941.24034362374516</v>
      </c>
      <c r="H220" s="18">
        <v>800.05429208018336</v>
      </c>
      <c r="I220" s="18">
        <v>0</v>
      </c>
      <c r="K220" s="18">
        <v>0</v>
      </c>
    </row>
    <row r="221" spans="1:11" x14ac:dyDescent="0.2">
      <c r="A221" s="8">
        <v>43413.75</v>
      </c>
      <c r="B221" s="9">
        <v>0</v>
      </c>
      <c r="C221" s="20" t="s">
        <v>40</v>
      </c>
      <c r="D221" s="20" t="s">
        <v>40</v>
      </c>
      <c r="E221" s="18">
        <v>0</v>
      </c>
      <c r="F221" s="9">
        <v>941.69272396426675</v>
      </c>
      <c r="G221" s="9">
        <v>941.69272396426675</v>
      </c>
      <c r="H221" s="18">
        <v>800.4388153696267</v>
      </c>
      <c r="I221" s="18">
        <v>0</v>
      </c>
      <c r="K221" s="18">
        <v>0</v>
      </c>
    </row>
    <row r="222" spans="1:11" x14ac:dyDescent="0.2">
      <c r="A222" s="8">
        <v>43413.791666666664</v>
      </c>
      <c r="B222" s="9">
        <v>0</v>
      </c>
      <c r="C222" s="20" t="s">
        <v>40</v>
      </c>
      <c r="D222" s="20" t="s">
        <v>40</v>
      </c>
      <c r="E222" s="18">
        <v>0</v>
      </c>
      <c r="F222" s="9">
        <v>941.54117127720417</v>
      </c>
      <c r="G222" s="9">
        <v>941.54117127720417</v>
      </c>
      <c r="H222" s="18">
        <v>800.30999558562348</v>
      </c>
      <c r="I222" s="18">
        <v>0</v>
      </c>
      <c r="K222" s="18">
        <v>0</v>
      </c>
    </row>
    <row r="223" spans="1:11" x14ac:dyDescent="0.2">
      <c r="A223" s="8">
        <v>43413.833333333336</v>
      </c>
      <c r="B223" s="9">
        <v>0</v>
      </c>
      <c r="C223" s="20" t="s">
        <v>40</v>
      </c>
      <c r="D223" s="20" t="s">
        <v>40</v>
      </c>
      <c r="E223" s="18">
        <v>0</v>
      </c>
      <c r="F223" s="9">
        <v>941.96405599896457</v>
      </c>
      <c r="G223" s="9">
        <v>941.96405599896457</v>
      </c>
      <c r="H223" s="18">
        <v>800.66944759911985</v>
      </c>
      <c r="I223" s="18">
        <v>0</v>
      </c>
      <c r="K223" s="18">
        <v>0</v>
      </c>
    </row>
    <row r="224" spans="1:11" x14ac:dyDescent="0.2">
      <c r="A224" s="8">
        <v>43413.875</v>
      </c>
      <c r="B224" s="9">
        <v>0</v>
      </c>
      <c r="C224" s="20" t="s">
        <v>40</v>
      </c>
      <c r="D224" s="20" t="s">
        <v>40</v>
      </c>
      <c r="E224" s="18">
        <v>0</v>
      </c>
      <c r="F224" s="9">
        <v>942.46554290667359</v>
      </c>
      <c r="G224" s="9">
        <v>942.46554290667359</v>
      </c>
      <c r="H224" s="18">
        <v>801.09571147067254</v>
      </c>
      <c r="I224" s="18">
        <v>0</v>
      </c>
      <c r="K224" s="18">
        <v>0</v>
      </c>
    </row>
    <row r="225" spans="1:11" x14ac:dyDescent="0.2">
      <c r="A225" s="8">
        <v>43413.916666666664</v>
      </c>
      <c r="B225" s="9">
        <v>0</v>
      </c>
      <c r="C225" s="20" t="s">
        <v>40</v>
      </c>
      <c r="D225" s="20" t="s">
        <v>40</v>
      </c>
      <c r="E225" s="18">
        <v>0</v>
      </c>
      <c r="F225" s="9">
        <v>942.91638289969467</v>
      </c>
      <c r="G225" s="9">
        <v>942.91638289969467</v>
      </c>
      <c r="H225" s="18">
        <v>801.47892546474043</v>
      </c>
      <c r="I225" s="18">
        <v>0</v>
      </c>
      <c r="K225" s="18">
        <v>0</v>
      </c>
    </row>
    <row r="226" spans="1:11" x14ac:dyDescent="0.2">
      <c r="A226" s="8">
        <v>43413.958333333336</v>
      </c>
      <c r="B226" s="9">
        <v>0</v>
      </c>
      <c r="C226" s="20" t="s">
        <v>40</v>
      </c>
      <c r="D226" s="20" t="s">
        <v>40</v>
      </c>
      <c r="E226" s="18">
        <v>0</v>
      </c>
      <c r="F226" s="9">
        <v>942.47220218129451</v>
      </c>
      <c r="G226" s="9">
        <v>942.47220218129451</v>
      </c>
      <c r="H226" s="18">
        <v>801.10137185410031</v>
      </c>
      <c r="I226" s="18">
        <v>0</v>
      </c>
      <c r="K226" s="18">
        <v>0</v>
      </c>
    </row>
    <row r="227" spans="1:11" x14ac:dyDescent="0.2">
      <c r="A227" s="8">
        <v>43414</v>
      </c>
      <c r="B227" s="9">
        <v>0</v>
      </c>
      <c r="C227" s="20" t="s">
        <v>40</v>
      </c>
      <c r="D227" s="20" t="s">
        <v>40</v>
      </c>
      <c r="E227" s="18">
        <v>0</v>
      </c>
      <c r="F227" s="9">
        <v>943.61563683209351</v>
      </c>
      <c r="G227" s="9">
        <v>943.61563683209351</v>
      </c>
      <c r="H227" s="18">
        <v>802.07329130727942</v>
      </c>
      <c r="I227" s="18">
        <v>0</v>
      </c>
      <c r="K227" s="18">
        <v>0</v>
      </c>
    </row>
    <row r="228" spans="1:11" x14ac:dyDescent="0.2">
      <c r="A228" s="8">
        <v>43414.041666666664</v>
      </c>
      <c r="B228" s="9">
        <v>0</v>
      </c>
      <c r="C228" s="20" t="s">
        <v>40</v>
      </c>
      <c r="D228" s="20" t="s">
        <v>40</v>
      </c>
      <c r="E228" s="18">
        <v>0</v>
      </c>
      <c r="F228" s="9">
        <v>943.3983809862857</v>
      </c>
      <c r="G228" s="9">
        <v>943.3983809862857</v>
      </c>
      <c r="H228" s="18">
        <v>801.88862383834282</v>
      </c>
      <c r="I228" s="18">
        <v>0</v>
      </c>
      <c r="K228" s="18">
        <v>0</v>
      </c>
    </row>
    <row r="229" spans="1:11" x14ac:dyDescent="0.2">
      <c r="A229" s="8">
        <v>43414.083333333336</v>
      </c>
      <c r="B229" s="9">
        <v>0</v>
      </c>
      <c r="C229" s="20" t="s">
        <v>40</v>
      </c>
      <c r="D229" s="20" t="s">
        <v>40</v>
      </c>
      <c r="E229" s="18">
        <v>0</v>
      </c>
      <c r="F229" s="9">
        <v>942.40781839888439</v>
      </c>
      <c r="G229" s="9">
        <v>942.40781839888439</v>
      </c>
      <c r="H229" s="18">
        <v>801.04664563905169</v>
      </c>
      <c r="I229" s="18">
        <v>0</v>
      </c>
      <c r="K229" s="18">
        <v>0</v>
      </c>
    </row>
    <row r="230" spans="1:11" x14ac:dyDescent="0.2">
      <c r="A230" s="8">
        <v>43414.125</v>
      </c>
      <c r="B230" s="9">
        <v>0</v>
      </c>
      <c r="C230" s="20" t="s">
        <v>40</v>
      </c>
      <c r="D230" s="20" t="s">
        <v>40</v>
      </c>
      <c r="E230" s="18">
        <v>0</v>
      </c>
      <c r="F230" s="9">
        <v>942.69111086637406</v>
      </c>
      <c r="G230" s="9">
        <v>942.69111086637406</v>
      </c>
      <c r="H230" s="18">
        <v>801.28744423641797</v>
      </c>
      <c r="I230" s="18">
        <v>0</v>
      </c>
      <c r="K230" s="18">
        <v>0</v>
      </c>
    </row>
    <row r="231" spans="1:11" x14ac:dyDescent="0.2">
      <c r="A231" s="8">
        <v>43414.166666666664</v>
      </c>
      <c r="B231" s="9">
        <v>0</v>
      </c>
      <c r="C231" s="20" t="s">
        <v>40</v>
      </c>
      <c r="D231" s="20" t="s">
        <v>40</v>
      </c>
      <c r="E231" s="18">
        <v>0</v>
      </c>
      <c r="F231" s="9">
        <v>943.40742422964661</v>
      </c>
      <c r="G231" s="9">
        <v>943.40742422964661</v>
      </c>
      <c r="H231" s="18">
        <v>801.89631059519957</v>
      </c>
      <c r="I231" s="18">
        <v>0</v>
      </c>
      <c r="K231" s="18">
        <v>0</v>
      </c>
    </row>
    <row r="232" spans="1:11" x14ac:dyDescent="0.2">
      <c r="A232" s="8">
        <v>43414.208333333336</v>
      </c>
      <c r="B232" s="9">
        <v>0</v>
      </c>
      <c r="C232" s="20" t="s">
        <v>40</v>
      </c>
      <c r="D232" s="20" t="s">
        <v>40</v>
      </c>
      <c r="E232" s="18">
        <v>0</v>
      </c>
      <c r="F232" s="9">
        <v>943.28730209186051</v>
      </c>
      <c r="G232" s="9">
        <v>943.28730209186051</v>
      </c>
      <c r="H232" s="18">
        <v>801.79420677808139</v>
      </c>
      <c r="I232" s="18">
        <v>0</v>
      </c>
      <c r="K232" s="18">
        <v>0</v>
      </c>
    </row>
    <row r="233" spans="1:11" x14ac:dyDescent="0.2">
      <c r="A233" s="8">
        <v>43414.25</v>
      </c>
      <c r="B233" s="9">
        <v>0</v>
      </c>
      <c r="C233" s="20" t="s">
        <v>40</v>
      </c>
      <c r="D233" s="20" t="s">
        <v>40</v>
      </c>
      <c r="E233" s="18">
        <v>0</v>
      </c>
      <c r="F233" s="9">
        <v>945.58854152277422</v>
      </c>
      <c r="G233" s="9">
        <v>945.58854152277422</v>
      </c>
      <c r="H233" s="18">
        <v>803.7502602943581</v>
      </c>
      <c r="I233" s="18">
        <v>0</v>
      </c>
      <c r="K233" s="18">
        <v>0</v>
      </c>
    </row>
    <row r="234" spans="1:11" x14ac:dyDescent="0.2">
      <c r="A234" s="8">
        <v>43414.291666666664</v>
      </c>
      <c r="B234" s="9">
        <v>0</v>
      </c>
      <c r="C234" s="20" t="s">
        <v>40</v>
      </c>
      <c r="D234" s="20" t="s">
        <v>40</v>
      </c>
      <c r="E234" s="18">
        <v>0</v>
      </c>
      <c r="F234" s="9">
        <v>946.98900019012035</v>
      </c>
      <c r="G234" s="9">
        <v>946.98900019012035</v>
      </c>
      <c r="H234" s="18">
        <v>804.94065016160232</v>
      </c>
      <c r="I234" s="18">
        <v>0</v>
      </c>
      <c r="K234" s="18">
        <v>0</v>
      </c>
    </row>
    <row r="235" spans="1:11" x14ac:dyDescent="0.2">
      <c r="A235" s="8">
        <v>43414.333333333336</v>
      </c>
      <c r="B235" s="9">
        <v>0</v>
      </c>
      <c r="C235" s="20" t="s">
        <v>40</v>
      </c>
      <c r="D235" s="20" t="s">
        <v>40</v>
      </c>
      <c r="E235" s="18">
        <v>0</v>
      </c>
      <c r="F235" s="9">
        <v>947.92799297769682</v>
      </c>
      <c r="G235" s="9">
        <v>947.92799297769682</v>
      </c>
      <c r="H235" s="18">
        <v>805.73879403104229</v>
      </c>
      <c r="I235" s="18">
        <v>0</v>
      </c>
      <c r="K235" s="18">
        <v>0</v>
      </c>
    </row>
    <row r="236" spans="1:11" x14ac:dyDescent="0.2">
      <c r="A236" s="8">
        <v>43414.375</v>
      </c>
      <c r="B236" s="9">
        <v>0</v>
      </c>
      <c r="C236" s="20" t="s">
        <v>40</v>
      </c>
      <c r="D236" s="20" t="s">
        <v>40</v>
      </c>
      <c r="E236" s="18">
        <v>0</v>
      </c>
      <c r="F236" s="9">
        <v>948.84435612861716</v>
      </c>
      <c r="G236" s="9">
        <v>948.84435612861716</v>
      </c>
      <c r="H236" s="18">
        <v>806.51770270932457</v>
      </c>
      <c r="I236" s="18">
        <v>0</v>
      </c>
      <c r="K236" s="18">
        <v>0</v>
      </c>
    </row>
    <row r="237" spans="1:11" x14ac:dyDescent="0.2">
      <c r="A237" s="8">
        <v>43414.416666666664</v>
      </c>
      <c r="B237" s="9">
        <v>0</v>
      </c>
      <c r="C237" s="20" t="s">
        <v>40</v>
      </c>
      <c r="D237" s="20" t="s">
        <v>40</v>
      </c>
      <c r="E237" s="18">
        <v>0</v>
      </c>
      <c r="F237" s="9">
        <v>948.85556778164243</v>
      </c>
      <c r="G237" s="9">
        <v>948.85556778164243</v>
      </c>
      <c r="H237" s="18">
        <v>806.5272326143961</v>
      </c>
      <c r="I237" s="18">
        <v>0</v>
      </c>
      <c r="K237" s="18">
        <v>0</v>
      </c>
    </row>
    <row r="238" spans="1:11" x14ac:dyDescent="0.2">
      <c r="A238" s="8">
        <v>43414.458333333336</v>
      </c>
      <c r="B238" s="9">
        <v>0</v>
      </c>
      <c r="C238" s="20" t="s">
        <v>40</v>
      </c>
      <c r="D238" s="20" t="s">
        <v>40</v>
      </c>
      <c r="E238" s="18">
        <v>0</v>
      </c>
      <c r="F238" s="9">
        <v>947.39007811921624</v>
      </c>
      <c r="G238" s="9">
        <v>947.39007811921624</v>
      </c>
      <c r="H238" s="18">
        <v>805.28156640133375</v>
      </c>
      <c r="I238" s="18">
        <v>0</v>
      </c>
      <c r="K238" s="18">
        <v>0</v>
      </c>
    </row>
    <row r="239" spans="1:11" x14ac:dyDescent="0.2">
      <c r="A239" s="8">
        <v>43414.5</v>
      </c>
      <c r="B239" s="9">
        <v>0</v>
      </c>
      <c r="C239" s="20" t="s">
        <v>40</v>
      </c>
      <c r="D239" s="20" t="s">
        <v>40</v>
      </c>
      <c r="E239" s="18">
        <v>0</v>
      </c>
      <c r="F239" s="9">
        <v>946.52927673546162</v>
      </c>
      <c r="G239" s="9">
        <v>946.52927673546162</v>
      </c>
      <c r="H239" s="18">
        <v>804.54988522514236</v>
      </c>
      <c r="I239" s="18">
        <v>0</v>
      </c>
      <c r="K239" s="18">
        <v>0</v>
      </c>
    </row>
    <row r="240" spans="1:11" x14ac:dyDescent="0.2">
      <c r="A240" s="8">
        <v>43414.541666666664</v>
      </c>
      <c r="B240" s="9">
        <v>0</v>
      </c>
      <c r="C240" s="20" t="s">
        <v>40</v>
      </c>
      <c r="D240" s="20" t="s">
        <v>40</v>
      </c>
      <c r="E240" s="18">
        <v>0</v>
      </c>
      <c r="F240" s="9">
        <v>933.44091153221052</v>
      </c>
      <c r="G240" s="9">
        <v>933.44091153221052</v>
      </c>
      <c r="H240" s="18">
        <v>793.42477480237892</v>
      </c>
      <c r="I240" s="18">
        <v>0</v>
      </c>
      <c r="K240" s="18">
        <v>0</v>
      </c>
    </row>
    <row r="241" spans="1:11" x14ac:dyDescent="0.2">
      <c r="A241" s="8">
        <v>43414.583333333336</v>
      </c>
      <c r="B241" s="9">
        <v>0</v>
      </c>
      <c r="C241" s="20" t="s">
        <v>40</v>
      </c>
      <c r="D241" s="20" t="s">
        <v>40</v>
      </c>
      <c r="E241" s="18">
        <v>0</v>
      </c>
      <c r="F241" s="9">
        <v>922.32150806724712</v>
      </c>
      <c r="G241" s="9">
        <v>922.32150806724712</v>
      </c>
      <c r="H241" s="18">
        <v>783.97328185716003</v>
      </c>
      <c r="I241" s="18">
        <v>0</v>
      </c>
      <c r="K241" s="18">
        <v>0</v>
      </c>
    </row>
    <row r="242" spans="1:11" x14ac:dyDescent="0.2">
      <c r="A242" s="8">
        <v>43414.625</v>
      </c>
      <c r="B242" s="9">
        <v>0</v>
      </c>
      <c r="C242" s="20" t="s">
        <v>40</v>
      </c>
      <c r="D242" s="20" t="s">
        <v>40</v>
      </c>
      <c r="E242" s="18">
        <v>0</v>
      </c>
      <c r="F242" s="9">
        <v>919.3303819024801</v>
      </c>
      <c r="G242" s="9">
        <v>919.3303819024801</v>
      </c>
      <c r="H242" s="18">
        <v>781.4308246171081</v>
      </c>
      <c r="I242" s="18">
        <v>0</v>
      </c>
      <c r="K242" s="18">
        <v>0</v>
      </c>
    </row>
    <row r="243" spans="1:11" x14ac:dyDescent="0.2">
      <c r="A243" s="8">
        <v>43414.666666666664</v>
      </c>
      <c r="B243" s="9">
        <v>0</v>
      </c>
      <c r="C243" s="20" t="s">
        <v>40</v>
      </c>
      <c r="D243" s="20" t="s">
        <v>40</v>
      </c>
      <c r="E243" s="18">
        <v>0</v>
      </c>
      <c r="F243" s="9">
        <v>938.46826970351856</v>
      </c>
      <c r="G243" s="9">
        <v>938.46826970351856</v>
      </c>
      <c r="H243" s="18">
        <v>797.6980292479908</v>
      </c>
      <c r="I243" s="18">
        <v>0</v>
      </c>
      <c r="K243" s="18">
        <v>0</v>
      </c>
    </row>
    <row r="244" spans="1:11" x14ac:dyDescent="0.2">
      <c r="A244" s="8">
        <v>43414.708333333336</v>
      </c>
      <c r="B244" s="9">
        <v>0</v>
      </c>
      <c r="C244" s="20" t="s">
        <v>40</v>
      </c>
      <c r="D244" s="20" t="s">
        <v>40</v>
      </c>
      <c r="E244" s="18">
        <v>0</v>
      </c>
      <c r="F244" s="9">
        <v>945.7257472295862</v>
      </c>
      <c r="G244" s="9">
        <v>945.7257472295862</v>
      </c>
      <c r="H244" s="18">
        <v>803.86688514514822</v>
      </c>
      <c r="I244" s="18">
        <v>0</v>
      </c>
      <c r="K244" s="18">
        <v>0</v>
      </c>
    </row>
    <row r="245" spans="1:11" x14ac:dyDescent="0.2">
      <c r="A245" s="8">
        <v>43414.75</v>
      </c>
      <c r="B245" s="9">
        <v>0</v>
      </c>
      <c r="C245" s="20" t="s">
        <v>40</v>
      </c>
      <c r="D245" s="20" t="s">
        <v>40</v>
      </c>
      <c r="E245" s="18">
        <v>0</v>
      </c>
      <c r="F245" s="9">
        <v>947.77345629102888</v>
      </c>
      <c r="G245" s="9">
        <v>947.77345629102888</v>
      </c>
      <c r="H245" s="18">
        <v>805.60743784737451</v>
      </c>
      <c r="I245" s="18">
        <v>0</v>
      </c>
      <c r="K245" s="18">
        <v>0</v>
      </c>
    </row>
    <row r="246" spans="1:11" x14ac:dyDescent="0.2">
      <c r="A246" s="8">
        <v>43414.791666666664</v>
      </c>
      <c r="B246" s="9">
        <v>0</v>
      </c>
      <c r="C246" s="20" t="s">
        <v>40</v>
      </c>
      <c r="D246" s="20" t="s">
        <v>40</v>
      </c>
      <c r="E246" s="18">
        <v>0</v>
      </c>
      <c r="F246" s="9">
        <v>949.50139719959247</v>
      </c>
      <c r="G246" s="9">
        <v>949.50139719959247</v>
      </c>
      <c r="H246" s="18">
        <v>807.07618761965364</v>
      </c>
      <c r="I246" s="18">
        <v>0</v>
      </c>
      <c r="K246" s="18">
        <v>0</v>
      </c>
    </row>
    <row r="247" spans="1:11" x14ac:dyDescent="0.2">
      <c r="A247" s="8">
        <v>43414.833333333336</v>
      </c>
      <c r="B247" s="9">
        <v>0</v>
      </c>
      <c r="C247" s="20" t="s">
        <v>40</v>
      </c>
      <c r="D247" s="20" t="s">
        <v>40</v>
      </c>
      <c r="E247" s="18">
        <v>0</v>
      </c>
      <c r="F247" s="9">
        <v>950.34836330095925</v>
      </c>
      <c r="G247" s="9">
        <v>950.34836330095925</v>
      </c>
      <c r="H247" s="18">
        <v>807.79610880581538</v>
      </c>
      <c r="I247" s="18">
        <v>0</v>
      </c>
      <c r="K247" s="18">
        <v>0</v>
      </c>
    </row>
    <row r="248" spans="1:11" x14ac:dyDescent="0.2">
      <c r="A248" s="8">
        <v>43414.875</v>
      </c>
      <c r="B248" s="9">
        <v>0</v>
      </c>
      <c r="C248" s="20" t="s">
        <v>40</v>
      </c>
      <c r="D248" s="20" t="s">
        <v>40</v>
      </c>
      <c r="E248" s="18">
        <v>0</v>
      </c>
      <c r="F248" s="9">
        <v>952.35074395374988</v>
      </c>
      <c r="G248" s="9">
        <v>952.35074395374988</v>
      </c>
      <c r="H248" s="18">
        <v>809.49813236068735</v>
      </c>
      <c r="I248" s="18">
        <v>0</v>
      </c>
      <c r="K248" s="18">
        <v>0</v>
      </c>
    </row>
    <row r="249" spans="1:11" x14ac:dyDescent="0.2">
      <c r="A249" s="8">
        <v>43414.916666666664</v>
      </c>
      <c r="B249" s="9">
        <v>0</v>
      </c>
      <c r="C249" s="20" t="s">
        <v>40</v>
      </c>
      <c r="D249" s="20" t="s">
        <v>40</v>
      </c>
      <c r="E249" s="18">
        <v>0</v>
      </c>
      <c r="F249" s="9">
        <v>952.38239347150829</v>
      </c>
      <c r="G249" s="9">
        <v>952.38239347150829</v>
      </c>
      <c r="H249" s="18">
        <v>809.52503445078207</v>
      </c>
      <c r="I249" s="18">
        <v>0</v>
      </c>
      <c r="K249" s="18">
        <v>0</v>
      </c>
    </row>
    <row r="250" spans="1:11" x14ac:dyDescent="0.2">
      <c r="A250" s="8">
        <v>43414.958333333336</v>
      </c>
      <c r="B250" s="9">
        <v>0</v>
      </c>
      <c r="C250" s="20" t="s">
        <v>40</v>
      </c>
      <c r="D250" s="20" t="s">
        <v>40</v>
      </c>
      <c r="E250" s="18">
        <v>0</v>
      </c>
      <c r="F250" s="9">
        <v>951.56668035167445</v>
      </c>
      <c r="G250" s="9">
        <v>951.56668035167445</v>
      </c>
      <c r="H250" s="18">
        <v>808.83167829892329</v>
      </c>
      <c r="I250" s="18">
        <v>0</v>
      </c>
      <c r="K250" s="18">
        <v>0</v>
      </c>
    </row>
    <row r="251" spans="1:11" x14ac:dyDescent="0.2">
      <c r="A251" s="8">
        <v>43415</v>
      </c>
      <c r="B251" s="9">
        <v>0</v>
      </c>
      <c r="C251" s="20" t="s">
        <v>40</v>
      </c>
      <c r="D251" s="20" t="s">
        <v>40</v>
      </c>
      <c r="E251" s="18">
        <v>0</v>
      </c>
      <c r="F251" s="9">
        <v>951.65207171802354</v>
      </c>
      <c r="G251" s="9">
        <v>951.65207171802354</v>
      </c>
      <c r="H251" s="18">
        <v>808.90426096032002</v>
      </c>
      <c r="I251" s="18">
        <v>0</v>
      </c>
      <c r="K251" s="18">
        <v>0</v>
      </c>
    </row>
    <row r="252" spans="1:11" x14ac:dyDescent="0.2">
      <c r="A252" s="8">
        <v>43415.041666666664</v>
      </c>
      <c r="B252" s="9">
        <v>0</v>
      </c>
      <c r="C252" s="20" t="s">
        <v>40</v>
      </c>
      <c r="D252" s="20" t="s">
        <v>40</v>
      </c>
      <c r="E252" s="18">
        <v>0</v>
      </c>
      <c r="F252" s="9">
        <v>953.53472371743703</v>
      </c>
      <c r="G252" s="9">
        <v>953.53472371743703</v>
      </c>
      <c r="H252" s="18">
        <v>810.50451515982149</v>
      </c>
      <c r="I252" s="18">
        <v>0</v>
      </c>
      <c r="K252" s="18">
        <v>0</v>
      </c>
    </row>
    <row r="253" spans="1:11" x14ac:dyDescent="0.2">
      <c r="A253" s="8">
        <v>43415.083333333336</v>
      </c>
      <c r="B253" s="9">
        <v>0</v>
      </c>
      <c r="C253" s="20" t="s">
        <v>40</v>
      </c>
      <c r="D253" s="20" t="s">
        <v>40</v>
      </c>
      <c r="E253" s="18">
        <v>0</v>
      </c>
      <c r="F253" s="9">
        <v>952.53110912743796</v>
      </c>
      <c r="G253" s="9">
        <v>952.53110912743796</v>
      </c>
      <c r="H253" s="18">
        <v>809.65144275832222</v>
      </c>
      <c r="I253" s="18">
        <v>0</v>
      </c>
      <c r="K253" s="18">
        <v>0</v>
      </c>
    </row>
    <row r="254" spans="1:11" x14ac:dyDescent="0.2">
      <c r="A254" s="8">
        <v>43415.125</v>
      </c>
      <c r="B254" s="9">
        <v>0</v>
      </c>
      <c r="C254" s="20" t="s">
        <v>40</v>
      </c>
      <c r="D254" s="20" t="s">
        <v>40</v>
      </c>
      <c r="E254" s="18">
        <v>0</v>
      </c>
      <c r="F254" s="9">
        <v>952.19335073319905</v>
      </c>
      <c r="G254" s="9">
        <v>952.19335073319905</v>
      </c>
      <c r="H254" s="18">
        <v>809.3643481232192</v>
      </c>
      <c r="I254" s="18">
        <v>0</v>
      </c>
      <c r="K254" s="18">
        <v>0</v>
      </c>
    </row>
    <row r="255" spans="1:11" x14ac:dyDescent="0.2">
      <c r="A255" s="8">
        <v>43415.166666666664</v>
      </c>
      <c r="B255" s="9">
        <v>0</v>
      </c>
      <c r="C255" s="20" t="s">
        <v>40</v>
      </c>
      <c r="D255" s="20" t="s">
        <v>40</v>
      </c>
      <c r="E255" s="18">
        <v>0</v>
      </c>
      <c r="F255" s="9">
        <v>951.67169393013228</v>
      </c>
      <c r="G255" s="9">
        <v>951.67169393013228</v>
      </c>
      <c r="H255" s="18">
        <v>808.92093984061239</v>
      </c>
      <c r="I255" s="18">
        <v>0</v>
      </c>
      <c r="K255" s="18">
        <v>0</v>
      </c>
    </row>
    <row r="256" spans="1:11" x14ac:dyDescent="0.2">
      <c r="A256" s="8">
        <v>43415.208333333336</v>
      </c>
      <c r="B256" s="9">
        <v>0</v>
      </c>
      <c r="C256" s="20" t="s">
        <v>40</v>
      </c>
      <c r="D256" s="20" t="s">
        <v>40</v>
      </c>
      <c r="E256" s="18">
        <v>0</v>
      </c>
      <c r="F256" s="9">
        <v>950.04730532132294</v>
      </c>
      <c r="G256" s="9">
        <v>950.04730532132294</v>
      </c>
      <c r="H256" s="18">
        <v>807.54020952312453</v>
      </c>
      <c r="I256" s="18">
        <v>0</v>
      </c>
      <c r="K256" s="18">
        <v>0</v>
      </c>
    </row>
    <row r="257" spans="1:11" x14ac:dyDescent="0.2">
      <c r="A257" s="8">
        <v>43415.25</v>
      </c>
      <c r="B257" s="9">
        <v>0</v>
      </c>
      <c r="C257" s="20" t="s">
        <v>40</v>
      </c>
      <c r="D257" s="20" t="s">
        <v>40</v>
      </c>
      <c r="E257" s="18">
        <v>0</v>
      </c>
      <c r="F257" s="9">
        <v>950.12780568049413</v>
      </c>
      <c r="G257" s="9">
        <v>950.12780568049413</v>
      </c>
      <c r="H257" s="18">
        <v>807.60863482842001</v>
      </c>
      <c r="I257" s="18">
        <v>0</v>
      </c>
      <c r="K257" s="18">
        <v>0</v>
      </c>
    </row>
    <row r="258" spans="1:11" x14ac:dyDescent="0.2">
      <c r="A258" s="8">
        <v>43415.291666666664</v>
      </c>
      <c r="B258" s="9">
        <v>0</v>
      </c>
      <c r="C258" s="20" t="s">
        <v>40</v>
      </c>
      <c r="D258" s="20" t="s">
        <v>40</v>
      </c>
      <c r="E258" s="18">
        <v>0</v>
      </c>
      <c r="F258" s="9">
        <v>949.45382371614323</v>
      </c>
      <c r="G258" s="9">
        <v>949.45382371614323</v>
      </c>
      <c r="H258" s="18">
        <v>807.03575015872173</v>
      </c>
      <c r="I258" s="18">
        <v>0</v>
      </c>
      <c r="K258" s="18">
        <v>0</v>
      </c>
    </row>
    <row r="259" spans="1:11" x14ac:dyDescent="0.2">
      <c r="A259" s="8">
        <v>43415.333333333336</v>
      </c>
      <c r="B259" s="9">
        <v>0</v>
      </c>
      <c r="C259" s="20" t="s">
        <v>40</v>
      </c>
      <c r="D259" s="20" t="s">
        <v>40</v>
      </c>
      <c r="E259" s="18">
        <v>0</v>
      </c>
      <c r="F259" s="9">
        <v>950.19668904774437</v>
      </c>
      <c r="G259" s="9">
        <v>950.19668904774437</v>
      </c>
      <c r="H259" s="18">
        <v>807.66718569058264</v>
      </c>
      <c r="I259" s="18">
        <v>0</v>
      </c>
      <c r="K259" s="18">
        <v>0</v>
      </c>
    </row>
    <row r="260" spans="1:11" x14ac:dyDescent="0.2">
      <c r="A260" s="8">
        <v>43415.375</v>
      </c>
      <c r="B260" s="9">
        <v>0</v>
      </c>
      <c r="C260" s="20" t="s">
        <v>40</v>
      </c>
      <c r="D260" s="20" t="s">
        <v>40</v>
      </c>
      <c r="E260" s="18">
        <v>0</v>
      </c>
      <c r="F260" s="9">
        <v>952.1128118645928</v>
      </c>
      <c r="G260" s="9">
        <v>952.1128118645928</v>
      </c>
      <c r="H260" s="18">
        <v>809.29589008490382</v>
      </c>
      <c r="I260" s="18">
        <v>0</v>
      </c>
      <c r="K260" s="18">
        <v>0</v>
      </c>
    </row>
    <row r="261" spans="1:11" x14ac:dyDescent="0.2">
      <c r="A261" s="8">
        <v>43415.416666666664</v>
      </c>
      <c r="B261" s="9">
        <v>0</v>
      </c>
      <c r="C261" s="20" t="s">
        <v>40</v>
      </c>
      <c r="D261" s="20" t="s">
        <v>40</v>
      </c>
      <c r="E261" s="18">
        <v>0</v>
      </c>
      <c r="F261" s="9">
        <v>930.47917865370164</v>
      </c>
      <c r="G261" s="9">
        <v>930.47917865370164</v>
      </c>
      <c r="H261" s="18">
        <v>790.90730185564632</v>
      </c>
      <c r="I261" s="18">
        <v>0</v>
      </c>
      <c r="K261" s="18">
        <v>0</v>
      </c>
    </row>
    <row r="262" spans="1:11" x14ac:dyDescent="0.2">
      <c r="A262" s="8">
        <v>43415.458333333336</v>
      </c>
      <c r="B262" s="9">
        <v>0</v>
      </c>
      <c r="C262" s="20" t="s">
        <v>40</v>
      </c>
      <c r="D262" s="20" t="s">
        <v>40</v>
      </c>
      <c r="E262" s="18">
        <v>0</v>
      </c>
      <c r="F262" s="9">
        <v>921.46787848087206</v>
      </c>
      <c r="G262" s="9">
        <v>921.46787848087206</v>
      </c>
      <c r="H262" s="18">
        <v>783.24769670874127</v>
      </c>
      <c r="I262" s="18">
        <v>0</v>
      </c>
      <c r="K262" s="18">
        <v>0</v>
      </c>
    </row>
    <row r="263" spans="1:11" x14ac:dyDescent="0.2">
      <c r="A263" s="8">
        <v>43415.5</v>
      </c>
      <c r="B263" s="9">
        <v>0</v>
      </c>
      <c r="C263" s="20" t="s">
        <v>40</v>
      </c>
      <c r="D263" s="20" t="s">
        <v>40</v>
      </c>
      <c r="E263" s="18">
        <v>0</v>
      </c>
      <c r="F263" s="9">
        <v>921.40943168294336</v>
      </c>
      <c r="G263" s="9">
        <v>921.40943168294336</v>
      </c>
      <c r="H263" s="18">
        <v>783.19801693050181</v>
      </c>
      <c r="I263" s="18">
        <v>0</v>
      </c>
      <c r="K263" s="18">
        <v>0</v>
      </c>
    </row>
    <row r="264" spans="1:11" x14ac:dyDescent="0.2">
      <c r="A264" s="8">
        <v>43415.541666666664</v>
      </c>
      <c r="B264" s="9">
        <v>0</v>
      </c>
      <c r="C264" s="20" t="s">
        <v>40</v>
      </c>
      <c r="D264" s="20" t="s">
        <v>40</v>
      </c>
      <c r="E264" s="18">
        <v>0</v>
      </c>
      <c r="F264" s="9">
        <v>923.60311134308063</v>
      </c>
      <c r="G264" s="9">
        <v>923.60311134308063</v>
      </c>
      <c r="H264" s="18">
        <v>785.06264464161848</v>
      </c>
      <c r="I264" s="18">
        <v>0</v>
      </c>
      <c r="K264" s="18">
        <v>0</v>
      </c>
    </row>
    <row r="265" spans="1:11" x14ac:dyDescent="0.2">
      <c r="A265" s="8">
        <v>43415.583333333336</v>
      </c>
      <c r="B265" s="9">
        <v>0</v>
      </c>
      <c r="C265" s="20" t="s">
        <v>40</v>
      </c>
      <c r="D265" s="20" t="s">
        <v>40</v>
      </c>
      <c r="E265" s="18">
        <v>0</v>
      </c>
      <c r="F265" s="9">
        <v>921.20806561925758</v>
      </c>
      <c r="G265" s="9">
        <v>921.20806561925758</v>
      </c>
      <c r="H265" s="18">
        <v>783.02685577636896</v>
      </c>
      <c r="I265" s="18">
        <v>0</v>
      </c>
      <c r="K265" s="18">
        <v>0</v>
      </c>
    </row>
    <row r="266" spans="1:11" x14ac:dyDescent="0.2">
      <c r="A266" s="8">
        <v>43415.625</v>
      </c>
      <c r="B266" s="9">
        <v>0</v>
      </c>
      <c r="C266" s="20" t="s">
        <v>40</v>
      </c>
      <c r="D266" s="20" t="s">
        <v>40</v>
      </c>
      <c r="E266" s="18">
        <v>0</v>
      </c>
      <c r="F266" s="9">
        <v>920.59905230700508</v>
      </c>
      <c r="G266" s="9">
        <v>920.59905230700508</v>
      </c>
      <c r="H266" s="18">
        <v>782.50919446095429</v>
      </c>
      <c r="I266" s="18">
        <v>0</v>
      </c>
      <c r="K266" s="18">
        <v>0</v>
      </c>
    </row>
    <row r="267" spans="1:11" x14ac:dyDescent="0.2">
      <c r="A267" s="8">
        <v>43415.666666666664</v>
      </c>
      <c r="B267" s="9">
        <v>0</v>
      </c>
      <c r="C267" s="20" t="s">
        <v>40</v>
      </c>
      <c r="D267" s="20" t="s">
        <v>40</v>
      </c>
      <c r="E267" s="18">
        <v>0</v>
      </c>
      <c r="F267" s="9">
        <v>931.92516452970756</v>
      </c>
      <c r="G267" s="9">
        <v>931.92516452970756</v>
      </c>
      <c r="H267" s="18">
        <v>792.13638985025136</v>
      </c>
      <c r="I267" s="18">
        <v>0</v>
      </c>
      <c r="K267" s="18">
        <v>0</v>
      </c>
    </row>
    <row r="268" spans="1:11" x14ac:dyDescent="0.2">
      <c r="A268" s="8">
        <v>43415.708333333336</v>
      </c>
      <c r="B268" s="9">
        <v>0</v>
      </c>
      <c r="C268" s="20" t="s">
        <v>40</v>
      </c>
      <c r="D268" s="20" t="s">
        <v>40</v>
      </c>
      <c r="E268" s="18">
        <v>0</v>
      </c>
      <c r="F268" s="9">
        <v>947.63236780046975</v>
      </c>
      <c r="G268" s="9">
        <v>947.63236780046975</v>
      </c>
      <c r="H268" s="18">
        <v>805.48751263039924</v>
      </c>
      <c r="I268" s="18">
        <v>0</v>
      </c>
      <c r="K268" s="18">
        <v>0</v>
      </c>
    </row>
    <row r="269" spans="1:11" x14ac:dyDescent="0.2">
      <c r="A269" s="8">
        <v>43415.75</v>
      </c>
      <c r="B269" s="9">
        <v>0</v>
      </c>
      <c r="C269" s="20" t="s">
        <v>40</v>
      </c>
      <c r="D269" s="20" t="s">
        <v>40</v>
      </c>
      <c r="E269" s="18">
        <v>0</v>
      </c>
      <c r="F269" s="9">
        <v>949.54561136035875</v>
      </c>
      <c r="G269" s="9">
        <v>949.54561136035875</v>
      </c>
      <c r="H269" s="18">
        <v>807.11376965630495</v>
      </c>
      <c r="I269" s="18">
        <v>0</v>
      </c>
      <c r="K269" s="18">
        <v>0</v>
      </c>
    </row>
    <row r="270" spans="1:11" x14ac:dyDescent="0.2">
      <c r="A270" s="8">
        <v>43415.791666666664</v>
      </c>
      <c r="B270" s="9">
        <v>0</v>
      </c>
      <c r="C270" s="20" t="s">
        <v>40</v>
      </c>
      <c r="D270" s="20" t="s">
        <v>40</v>
      </c>
      <c r="E270" s="18">
        <v>0</v>
      </c>
      <c r="F270" s="9">
        <v>950.2431321045425</v>
      </c>
      <c r="G270" s="9">
        <v>950.2431321045425</v>
      </c>
      <c r="H270" s="18">
        <v>807.70666228886114</v>
      </c>
      <c r="I270" s="18">
        <v>0</v>
      </c>
      <c r="K270" s="18">
        <v>0</v>
      </c>
    </row>
    <row r="271" spans="1:11" x14ac:dyDescent="0.2">
      <c r="A271" s="8">
        <v>43415.833333333336</v>
      </c>
      <c r="B271" s="9">
        <v>0</v>
      </c>
      <c r="C271" s="20" t="s">
        <v>40</v>
      </c>
      <c r="D271" s="20" t="s">
        <v>40</v>
      </c>
      <c r="E271" s="18">
        <v>0</v>
      </c>
      <c r="F271" s="9">
        <v>950.60541283278258</v>
      </c>
      <c r="G271" s="9">
        <v>950.60541283278258</v>
      </c>
      <c r="H271" s="18">
        <v>808.0146009078652</v>
      </c>
      <c r="I271" s="18">
        <v>0</v>
      </c>
      <c r="K271" s="18">
        <v>0</v>
      </c>
    </row>
    <row r="272" spans="1:11" x14ac:dyDescent="0.2">
      <c r="A272" s="8">
        <v>43415.875</v>
      </c>
      <c r="B272" s="9">
        <v>0</v>
      </c>
      <c r="C272" s="20" t="s">
        <v>40</v>
      </c>
      <c r="D272" s="20" t="s">
        <v>40</v>
      </c>
      <c r="E272" s="18">
        <v>0</v>
      </c>
      <c r="F272" s="9">
        <v>952.38100761839246</v>
      </c>
      <c r="G272" s="9">
        <v>952.38100761839246</v>
      </c>
      <c r="H272" s="18">
        <v>809.52385647563358</v>
      </c>
      <c r="I272" s="18">
        <v>0</v>
      </c>
      <c r="K272" s="18">
        <v>0</v>
      </c>
    </row>
    <row r="273" spans="1:11" x14ac:dyDescent="0.2">
      <c r="A273" s="8">
        <v>43415.916666666664</v>
      </c>
      <c r="B273" s="9">
        <v>0</v>
      </c>
      <c r="C273" s="20" t="s">
        <v>40</v>
      </c>
      <c r="D273" s="20" t="s">
        <v>40</v>
      </c>
      <c r="E273" s="18">
        <v>0</v>
      </c>
      <c r="F273" s="9">
        <v>952.59318858628649</v>
      </c>
      <c r="G273" s="9">
        <v>952.59318858628649</v>
      </c>
      <c r="H273" s="18">
        <v>809.70421029834347</v>
      </c>
      <c r="I273" s="18">
        <v>0</v>
      </c>
      <c r="K273" s="18">
        <v>0</v>
      </c>
    </row>
    <row r="274" spans="1:11" x14ac:dyDescent="0.2">
      <c r="A274" s="8">
        <v>43415.958333333336</v>
      </c>
      <c r="B274" s="9">
        <v>0</v>
      </c>
      <c r="C274" s="20" t="s">
        <v>40</v>
      </c>
      <c r="D274" s="20" t="s">
        <v>40</v>
      </c>
      <c r="E274" s="18">
        <v>0</v>
      </c>
      <c r="F274" s="9">
        <v>953.04760639576114</v>
      </c>
      <c r="G274" s="9">
        <v>953.04760639576114</v>
      </c>
      <c r="H274" s="18">
        <v>810.09046543639693</v>
      </c>
      <c r="I274" s="18">
        <v>0</v>
      </c>
      <c r="K274" s="18">
        <v>0</v>
      </c>
    </row>
    <row r="275" spans="1:11" x14ac:dyDescent="0.2">
      <c r="A275" s="8">
        <v>43416</v>
      </c>
      <c r="B275" s="9">
        <v>0</v>
      </c>
      <c r="C275" s="20" t="s">
        <v>40</v>
      </c>
      <c r="D275" s="20" t="s">
        <v>40</v>
      </c>
      <c r="E275" s="18">
        <v>0</v>
      </c>
      <c r="F275" s="9">
        <v>953.2963315034948</v>
      </c>
      <c r="G275" s="9">
        <v>953.2963315034948</v>
      </c>
      <c r="H275" s="18">
        <v>810.30188177797061</v>
      </c>
      <c r="I275" s="18">
        <v>0</v>
      </c>
      <c r="K275" s="18">
        <v>0</v>
      </c>
    </row>
    <row r="276" spans="1:11" x14ac:dyDescent="0.2">
      <c r="A276" s="8">
        <v>43416.041666666664</v>
      </c>
      <c r="B276" s="9">
        <v>0</v>
      </c>
      <c r="C276" s="20" t="s">
        <v>40</v>
      </c>
      <c r="D276" s="20" t="s">
        <v>40</v>
      </c>
      <c r="E276" s="18">
        <v>0</v>
      </c>
      <c r="F276" s="9">
        <v>953.45500013600827</v>
      </c>
      <c r="G276" s="9">
        <v>953.45500013600827</v>
      </c>
      <c r="H276" s="18">
        <v>810.43675011560697</v>
      </c>
      <c r="I276" s="18">
        <v>0</v>
      </c>
      <c r="K276" s="18">
        <v>0</v>
      </c>
    </row>
    <row r="277" spans="1:11" x14ac:dyDescent="0.2">
      <c r="A277" s="8">
        <v>43416.083333333336</v>
      </c>
      <c r="B277" s="9">
        <v>0</v>
      </c>
      <c r="C277" s="20" t="s">
        <v>40</v>
      </c>
      <c r="D277" s="20" t="s">
        <v>40</v>
      </c>
      <c r="E277" s="18">
        <v>0</v>
      </c>
      <c r="F277" s="9">
        <v>952.28157531377622</v>
      </c>
      <c r="G277" s="9">
        <v>952.28157531377622</v>
      </c>
      <c r="H277" s="18">
        <v>809.43933901670971</v>
      </c>
      <c r="I277" s="18">
        <v>0</v>
      </c>
      <c r="K277" s="18">
        <v>0</v>
      </c>
    </row>
    <row r="278" spans="1:11" x14ac:dyDescent="0.2">
      <c r="A278" s="8">
        <v>43416.125</v>
      </c>
      <c r="B278" s="9">
        <v>0</v>
      </c>
      <c r="C278" s="20" t="s">
        <v>40</v>
      </c>
      <c r="D278" s="20" t="s">
        <v>40</v>
      </c>
      <c r="E278" s="18">
        <v>0</v>
      </c>
      <c r="F278" s="9">
        <v>952.2556888782766</v>
      </c>
      <c r="G278" s="9">
        <v>952.2556888782766</v>
      </c>
      <c r="H278" s="18">
        <v>809.41733554653513</v>
      </c>
      <c r="I278" s="18">
        <v>0</v>
      </c>
      <c r="K278" s="18">
        <v>0</v>
      </c>
    </row>
    <row r="279" spans="1:11" x14ac:dyDescent="0.2">
      <c r="A279" s="8">
        <v>43416.166666666664</v>
      </c>
      <c r="B279" s="9">
        <v>0</v>
      </c>
      <c r="C279" s="20" t="s">
        <v>40</v>
      </c>
      <c r="D279" s="20" t="s">
        <v>40</v>
      </c>
      <c r="E279" s="18">
        <v>0</v>
      </c>
      <c r="F279" s="9">
        <v>952.45589219462931</v>
      </c>
      <c r="G279" s="9">
        <v>952.45589219462931</v>
      </c>
      <c r="H279" s="18">
        <v>809.58750836543493</v>
      </c>
      <c r="I279" s="18">
        <v>0</v>
      </c>
      <c r="K279" s="18">
        <v>0</v>
      </c>
    </row>
    <row r="280" spans="1:11" x14ac:dyDescent="0.2">
      <c r="A280" s="8">
        <v>43416.208333333336</v>
      </c>
      <c r="B280" s="9">
        <v>0</v>
      </c>
      <c r="C280" s="20" t="s">
        <v>40</v>
      </c>
      <c r="D280" s="20" t="s">
        <v>40</v>
      </c>
      <c r="E280" s="18">
        <v>0</v>
      </c>
      <c r="F280" s="9">
        <v>952.19041952190764</v>
      </c>
      <c r="G280" s="9">
        <v>952.19041952190764</v>
      </c>
      <c r="H280" s="18">
        <v>809.3618565936215</v>
      </c>
      <c r="I280" s="18">
        <v>0</v>
      </c>
      <c r="K280" s="18">
        <v>0</v>
      </c>
    </row>
    <row r="281" spans="1:11" x14ac:dyDescent="0.2">
      <c r="A281" s="8">
        <v>43416.25</v>
      </c>
      <c r="B281" s="9">
        <v>0</v>
      </c>
      <c r="C281" s="20" t="s">
        <v>40</v>
      </c>
      <c r="D281" s="20" t="s">
        <v>40</v>
      </c>
      <c r="E281" s="18">
        <v>0</v>
      </c>
      <c r="F281" s="9">
        <v>953.18720369341634</v>
      </c>
      <c r="G281" s="9">
        <v>953.18720369341634</v>
      </c>
      <c r="H281" s="18">
        <v>810.20912313940391</v>
      </c>
      <c r="I281" s="18">
        <v>0</v>
      </c>
      <c r="K281" s="18">
        <v>0</v>
      </c>
    </row>
    <row r="282" spans="1:11" x14ac:dyDescent="0.2">
      <c r="A282" s="8">
        <v>43416.291666666664</v>
      </c>
      <c r="B282" s="9">
        <v>0</v>
      </c>
      <c r="C282" s="20" t="s">
        <v>40</v>
      </c>
      <c r="D282" s="20" t="s">
        <v>40</v>
      </c>
      <c r="E282" s="18">
        <v>0</v>
      </c>
      <c r="F282" s="9">
        <v>953.67932658613267</v>
      </c>
      <c r="G282" s="9">
        <v>953.67932658613267</v>
      </c>
      <c r="H282" s="18">
        <v>810.62742759821276</v>
      </c>
      <c r="I282" s="18">
        <v>0</v>
      </c>
      <c r="K282" s="18">
        <v>0</v>
      </c>
    </row>
    <row r="283" spans="1:11" x14ac:dyDescent="0.2">
      <c r="A283" s="8">
        <v>43416.333333333336</v>
      </c>
      <c r="B283" s="9">
        <v>0</v>
      </c>
      <c r="C283" s="20" t="s">
        <v>40</v>
      </c>
      <c r="D283" s="20" t="s">
        <v>40</v>
      </c>
      <c r="E283" s="18">
        <v>0</v>
      </c>
      <c r="F283" s="9">
        <v>954.65385857347189</v>
      </c>
      <c r="G283" s="9">
        <v>954.65385857347189</v>
      </c>
      <c r="H283" s="18">
        <v>811.45577978745109</v>
      </c>
      <c r="I283" s="18">
        <v>0</v>
      </c>
      <c r="K283" s="18">
        <v>0</v>
      </c>
    </row>
    <row r="284" spans="1:11" x14ac:dyDescent="0.2">
      <c r="A284" s="8">
        <v>43416.375</v>
      </c>
      <c r="B284" s="9">
        <v>0</v>
      </c>
      <c r="C284" s="20" t="s">
        <v>40</v>
      </c>
      <c r="D284" s="20" t="s">
        <v>40</v>
      </c>
      <c r="E284" s="18">
        <v>0</v>
      </c>
      <c r="F284" s="9">
        <v>956.44502928744635</v>
      </c>
      <c r="G284" s="9">
        <v>956.44502928744635</v>
      </c>
      <c r="H284" s="18">
        <v>812.97827489432939</v>
      </c>
      <c r="I284" s="18">
        <v>0</v>
      </c>
      <c r="K284" s="18">
        <v>0</v>
      </c>
    </row>
    <row r="285" spans="1:11" x14ac:dyDescent="0.2">
      <c r="A285" s="8">
        <v>43416.416666666664</v>
      </c>
      <c r="B285" s="9">
        <v>0</v>
      </c>
      <c r="C285" s="20" t="s">
        <v>40</v>
      </c>
      <c r="D285" s="20" t="s">
        <v>40</v>
      </c>
      <c r="E285" s="18">
        <v>0</v>
      </c>
      <c r="F285" s="9">
        <v>934.6206025922221</v>
      </c>
      <c r="G285" s="9">
        <v>934.6206025922221</v>
      </c>
      <c r="H285" s="18">
        <v>794.4275122033888</v>
      </c>
      <c r="I285" s="18">
        <v>0</v>
      </c>
      <c r="K285" s="18">
        <v>0</v>
      </c>
    </row>
    <row r="286" spans="1:11" x14ac:dyDescent="0.2">
      <c r="A286" s="8">
        <v>43416.458333333336</v>
      </c>
      <c r="B286" s="9">
        <v>0</v>
      </c>
      <c r="C286" s="20" t="s">
        <v>40</v>
      </c>
      <c r="D286" s="20" t="s">
        <v>40</v>
      </c>
      <c r="E286" s="18">
        <v>0</v>
      </c>
      <c r="F286" s="9">
        <v>928.63011286565802</v>
      </c>
      <c r="G286" s="9">
        <v>928.63011286565802</v>
      </c>
      <c r="H286" s="18">
        <v>789.33559593580935</v>
      </c>
      <c r="I286" s="18">
        <v>0</v>
      </c>
      <c r="K286" s="18">
        <v>0</v>
      </c>
    </row>
    <row r="287" spans="1:11" x14ac:dyDescent="0.2">
      <c r="A287" s="8">
        <v>43416.5</v>
      </c>
      <c r="B287" s="9">
        <v>0</v>
      </c>
      <c r="C287" s="20" t="s">
        <v>40</v>
      </c>
      <c r="D287" s="20" t="s">
        <v>40</v>
      </c>
      <c r="E287" s="18">
        <v>0</v>
      </c>
      <c r="F287" s="9">
        <v>926.00410955745929</v>
      </c>
      <c r="G287" s="9">
        <v>926.00410955745929</v>
      </c>
      <c r="H287" s="18">
        <v>787.10349312384039</v>
      </c>
      <c r="I287" s="18">
        <v>0</v>
      </c>
      <c r="K287" s="18">
        <v>0</v>
      </c>
    </row>
    <row r="288" spans="1:11" x14ac:dyDescent="0.2">
      <c r="A288" s="8">
        <v>43416.541666666664</v>
      </c>
      <c r="B288" s="9">
        <v>0</v>
      </c>
      <c r="C288" s="20" t="s">
        <v>40</v>
      </c>
      <c r="D288" s="20" t="s">
        <v>40</v>
      </c>
      <c r="E288" s="18">
        <v>0</v>
      </c>
      <c r="F288" s="9">
        <v>925.95356248604367</v>
      </c>
      <c r="G288" s="9">
        <v>925.95356248604367</v>
      </c>
      <c r="H288" s="18">
        <v>787.06052811313714</v>
      </c>
      <c r="I288" s="18">
        <v>0</v>
      </c>
      <c r="K288" s="18">
        <v>0</v>
      </c>
    </row>
    <row r="289" spans="1:11" x14ac:dyDescent="0.2">
      <c r="A289" s="8">
        <v>43416.583333333336</v>
      </c>
      <c r="B289" s="9">
        <v>0</v>
      </c>
      <c r="C289" s="20" t="s">
        <v>40</v>
      </c>
      <c r="D289" s="20" t="s">
        <v>40</v>
      </c>
      <c r="E289" s="18">
        <v>0</v>
      </c>
      <c r="F289" s="9">
        <v>927.24348300976374</v>
      </c>
      <c r="G289" s="9">
        <v>927.24348300976374</v>
      </c>
      <c r="H289" s="18">
        <v>788.15696055829915</v>
      </c>
      <c r="I289" s="18">
        <v>0</v>
      </c>
      <c r="K289" s="18">
        <v>0</v>
      </c>
    </row>
    <row r="290" spans="1:11" x14ac:dyDescent="0.2">
      <c r="A290" s="8">
        <v>43416.625</v>
      </c>
      <c r="B290" s="9">
        <v>0</v>
      </c>
      <c r="C290" s="20" t="s">
        <v>40</v>
      </c>
      <c r="D290" s="20" t="s">
        <v>40</v>
      </c>
      <c r="E290" s="18">
        <v>0</v>
      </c>
      <c r="F290" s="9">
        <v>925.1938688233397</v>
      </c>
      <c r="G290" s="9">
        <v>925.1938688233397</v>
      </c>
      <c r="H290" s="18">
        <v>786.41478849983878</v>
      </c>
      <c r="I290" s="18">
        <v>0</v>
      </c>
      <c r="K290" s="18">
        <v>0</v>
      </c>
    </row>
    <row r="291" spans="1:11" x14ac:dyDescent="0.2">
      <c r="A291" s="8">
        <v>43416.666666666664</v>
      </c>
      <c r="B291" s="9">
        <v>0</v>
      </c>
      <c r="C291" s="20" t="s">
        <v>40</v>
      </c>
      <c r="D291" s="20" t="s">
        <v>40</v>
      </c>
      <c r="E291" s="18">
        <v>0</v>
      </c>
      <c r="F291" s="9">
        <v>928.26303678178567</v>
      </c>
      <c r="G291" s="9">
        <v>928.26303678178567</v>
      </c>
      <c r="H291" s="18">
        <v>789.02358126451782</v>
      </c>
      <c r="I291" s="18">
        <v>0</v>
      </c>
      <c r="K291" s="18">
        <v>0</v>
      </c>
    </row>
    <row r="292" spans="1:11" x14ac:dyDescent="0.2">
      <c r="A292" s="8">
        <v>43416.708333333336</v>
      </c>
      <c r="B292" s="9">
        <v>0</v>
      </c>
      <c r="C292" s="20" t="s">
        <v>40</v>
      </c>
      <c r="D292" s="20" t="s">
        <v>40</v>
      </c>
      <c r="E292" s="18">
        <v>0</v>
      </c>
      <c r="F292" s="9">
        <v>951.94244428785203</v>
      </c>
      <c r="G292" s="9">
        <v>951.94244428785203</v>
      </c>
      <c r="H292" s="18">
        <v>809.15107764467416</v>
      </c>
      <c r="I292" s="18">
        <v>0</v>
      </c>
      <c r="K292" s="18">
        <v>0</v>
      </c>
    </row>
    <row r="293" spans="1:11" x14ac:dyDescent="0.2">
      <c r="A293" s="8">
        <v>43416.75</v>
      </c>
      <c r="B293" s="9">
        <v>0</v>
      </c>
      <c r="C293" s="20" t="s">
        <v>40</v>
      </c>
      <c r="D293" s="20" t="s">
        <v>40</v>
      </c>
      <c r="E293" s="18">
        <v>0</v>
      </c>
      <c r="F293" s="9">
        <v>955.08375596099199</v>
      </c>
      <c r="G293" s="9">
        <v>955.08375596099199</v>
      </c>
      <c r="H293" s="18">
        <v>811.82119256684314</v>
      </c>
      <c r="I293" s="18">
        <v>0</v>
      </c>
      <c r="K293" s="18">
        <v>0</v>
      </c>
    </row>
    <row r="294" spans="1:11" x14ac:dyDescent="0.2">
      <c r="A294" s="8">
        <v>43416.791666666664</v>
      </c>
      <c r="B294" s="9">
        <v>0</v>
      </c>
      <c r="C294" s="20" t="s">
        <v>40</v>
      </c>
      <c r="D294" s="20" t="s">
        <v>40</v>
      </c>
      <c r="E294" s="18">
        <v>0</v>
      </c>
      <c r="F294" s="9">
        <v>958.18332093722313</v>
      </c>
      <c r="G294" s="9">
        <v>958.18332093722313</v>
      </c>
      <c r="H294" s="18">
        <v>814.45582279663961</v>
      </c>
      <c r="I294" s="18">
        <v>0</v>
      </c>
      <c r="K294" s="18">
        <v>0</v>
      </c>
    </row>
    <row r="295" spans="1:11" x14ac:dyDescent="0.2">
      <c r="A295" s="8">
        <v>43416.833333333336</v>
      </c>
      <c r="B295" s="9">
        <v>0</v>
      </c>
      <c r="C295" s="20" t="s">
        <v>40</v>
      </c>
      <c r="D295" s="20" t="s">
        <v>40</v>
      </c>
      <c r="E295" s="18">
        <v>0</v>
      </c>
      <c r="F295" s="9">
        <v>958.47348868668439</v>
      </c>
      <c r="G295" s="9">
        <v>958.47348868668439</v>
      </c>
      <c r="H295" s="18">
        <v>814.70246538368167</v>
      </c>
      <c r="I295" s="18">
        <v>0</v>
      </c>
      <c r="K295" s="18">
        <v>0</v>
      </c>
    </row>
    <row r="296" spans="1:11" x14ac:dyDescent="0.2">
      <c r="A296" s="8">
        <v>43416.875</v>
      </c>
      <c r="B296" s="9">
        <v>0</v>
      </c>
      <c r="C296" s="20" t="s">
        <v>40</v>
      </c>
      <c r="D296" s="20" t="s">
        <v>40</v>
      </c>
      <c r="E296" s="18">
        <v>0</v>
      </c>
      <c r="F296" s="9">
        <v>959.71210160729504</v>
      </c>
      <c r="G296" s="9">
        <v>959.71210160729504</v>
      </c>
      <c r="H296" s="18">
        <v>815.75528636620072</v>
      </c>
      <c r="I296" s="18">
        <v>0</v>
      </c>
      <c r="K296" s="18">
        <v>0</v>
      </c>
    </row>
    <row r="297" spans="1:11" x14ac:dyDescent="0.2">
      <c r="A297" s="8">
        <v>43416.916666666664</v>
      </c>
      <c r="B297" s="9">
        <v>0</v>
      </c>
      <c r="C297" s="20" t="s">
        <v>40</v>
      </c>
      <c r="D297" s="20" t="s">
        <v>40</v>
      </c>
      <c r="E297" s="18">
        <v>0</v>
      </c>
      <c r="F297" s="9">
        <v>960.00355914720512</v>
      </c>
      <c r="G297" s="9">
        <v>960.00355914720512</v>
      </c>
      <c r="H297" s="18">
        <v>816.00302527512429</v>
      </c>
      <c r="I297" s="18">
        <v>0</v>
      </c>
      <c r="K297" s="18">
        <v>0</v>
      </c>
    </row>
    <row r="298" spans="1:11" x14ac:dyDescent="0.2">
      <c r="A298" s="8">
        <v>43416.958333333336</v>
      </c>
      <c r="B298" s="9">
        <v>0</v>
      </c>
      <c r="C298" s="20" t="s">
        <v>40</v>
      </c>
      <c r="D298" s="20" t="s">
        <v>40</v>
      </c>
      <c r="E298" s="18">
        <v>0</v>
      </c>
      <c r="F298" s="9">
        <v>960.94969636517783</v>
      </c>
      <c r="G298" s="9">
        <v>960.94969636517783</v>
      </c>
      <c r="H298" s="18">
        <v>816.8072419104011</v>
      </c>
      <c r="I298" s="18">
        <v>0</v>
      </c>
      <c r="K298" s="18">
        <v>0</v>
      </c>
    </row>
    <row r="299" spans="1:11" x14ac:dyDescent="0.2">
      <c r="A299" s="8">
        <v>43417</v>
      </c>
      <c r="B299" s="9">
        <v>0</v>
      </c>
      <c r="C299" s="20" t="s">
        <v>40</v>
      </c>
      <c r="D299" s="20" t="s">
        <v>40</v>
      </c>
      <c r="E299" s="18">
        <v>0</v>
      </c>
      <c r="F299" s="9">
        <v>960.32680160149312</v>
      </c>
      <c r="G299" s="9">
        <v>960.32680160149312</v>
      </c>
      <c r="H299" s="18">
        <v>816.27778136126915</v>
      </c>
      <c r="I299" s="18">
        <v>0</v>
      </c>
      <c r="K299" s="18">
        <v>0</v>
      </c>
    </row>
    <row r="300" spans="1:11" x14ac:dyDescent="0.2">
      <c r="A300" s="8">
        <v>43417.041666666664</v>
      </c>
      <c r="B300" s="9">
        <v>0</v>
      </c>
      <c r="C300" s="20" t="s">
        <v>40</v>
      </c>
      <c r="D300" s="20" t="s">
        <v>40</v>
      </c>
      <c r="E300" s="18">
        <v>0</v>
      </c>
      <c r="F300" s="9">
        <v>959.55000162609417</v>
      </c>
      <c r="G300" s="9">
        <v>959.55000162609417</v>
      </c>
      <c r="H300" s="18">
        <v>815.61750138218008</v>
      </c>
      <c r="I300" s="18">
        <v>0</v>
      </c>
      <c r="K300" s="18">
        <v>0</v>
      </c>
    </row>
    <row r="301" spans="1:11" x14ac:dyDescent="0.2">
      <c r="A301" s="8">
        <v>43417.083333333336</v>
      </c>
      <c r="B301" s="9">
        <v>0</v>
      </c>
      <c r="C301" s="20" t="s">
        <v>40</v>
      </c>
      <c r="D301" s="20" t="s">
        <v>40</v>
      </c>
      <c r="E301" s="18">
        <v>0</v>
      </c>
      <c r="F301" s="9">
        <v>960.63745661630446</v>
      </c>
      <c r="G301" s="9">
        <v>960.63745661630446</v>
      </c>
      <c r="H301" s="18">
        <v>816.54183812385872</v>
      </c>
      <c r="I301" s="18">
        <v>0</v>
      </c>
      <c r="K301" s="18">
        <v>0</v>
      </c>
    </row>
    <row r="302" spans="1:11" x14ac:dyDescent="0.2">
      <c r="A302" s="8">
        <v>43417.125</v>
      </c>
      <c r="B302" s="9">
        <v>0</v>
      </c>
      <c r="C302" s="20" t="s">
        <v>40</v>
      </c>
      <c r="D302" s="20" t="s">
        <v>40</v>
      </c>
      <c r="E302" s="18">
        <v>0</v>
      </c>
      <c r="F302" s="9">
        <v>961.43021100425597</v>
      </c>
      <c r="G302" s="9">
        <v>961.43021100425597</v>
      </c>
      <c r="H302" s="18">
        <v>817.21567935361759</v>
      </c>
      <c r="I302" s="18">
        <v>0</v>
      </c>
      <c r="K302" s="18">
        <v>0</v>
      </c>
    </row>
    <row r="303" spans="1:11" x14ac:dyDescent="0.2">
      <c r="A303" s="8">
        <v>43417.166666666664</v>
      </c>
      <c r="B303" s="9">
        <v>0</v>
      </c>
      <c r="C303" s="20" t="s">
        <v>40</v>
      </c>
      <c r="D303" s="20" t="s">
        <v>40</v>
      </c>
      <c r="E303" s="18">
        <v>0</v>
      </c>
      <c r="F303" s="9">
        <v>960.54526404850651</v>
      </c>
      <c r="G303" s="9">
        <v>960.54526404850651</v>
      </c>
      <c r="H303" s="18">
        <v>816.46347444123046</v>
      </c>
      <c r="I303" s="18">
        <v>0</v>
      </c>
      <c r="K303" s="18">
        <v>0</v>
      </c>
    </row>
    <row r="304" spans="1:11" x14ac:dyDescent="0.2">
      <c r="A304" s="8">
        <v>43417.208333333336</v>
      </c>
      <c r="B304" s="9">
        <v>0</v>
      </c>
      <c r="C304" s="20" t="s">
        <v>40</v>
      </c>
      <c r="D304" s="20" t="s">
        <v>40</v>
      </c>
      <c r="E304" s="18">
        <v>0</v>
      </c>
      <c r="F304" s="9">
        <v>961.04301937564514</v>
      </c>
      <c r="G304" s="9">
        <v>961.04301937564514</v>
      </c>
      <c r="H304" s="18">
        <v>816.88656646929837</v>
      </c>
      <c r="I304" s="18">
        <v>0</v>
      </c>
      <c r="K304" s="18">
        <v>0</v>
      </c>
    </row>
    <row r="305" spans="1:11" x14ac:dyDescent="0.2">
      <c r="A305" s="8">
        <v>43417.25</v>
      </c>
      <c r="B305" s="9">
        <v>0</v>
      </c>
      <c r="C305" s="20" t="s">
        <v>40</v>
      </c>
      <c r="D305" s="20" t="s">
        <v>40</v>
      </c>
      <c r="E305" s="18">
        <v>0</v>
      </c>
      <c r="F305" s="9">
        <v>961.6071268685638</v>
      </c>
      <c r="G305" s="9">
        <v>961.6071268685638</v>
      </c>
      <c r="H305" s="18">
        <v>817.36605783827918</v>
      </c>
      <c r="I305" s="18">
        <v>0</v>
      </c>
      <c r="K305" s="18">
        <v>0</v>
      </c>
    </row>
    <row r="306" spans="1:11" x14ac:dyDescent="0.2">
      <c r="A306" s="8">
        <v>43417.291666666664</v>
      </c>
      <c r="B306" s="9">
        <v>0</v>
      </c>
      <c r="C306" s="20" t="s">
        <v>40</v>
      </c>
      <c r="D306" s="20" t="s">
        <v>40</v>
      </c>
      <c r="E306" s="18">
        <v>0</v>
      </c>
      <c r="F306" s="9">
        <v>962.49286850179419</v>
      </c>
      <c r="G306" s="9">
        <v>962.49286850179419</v>
      </c>
      <c r="H306" s="18">
        <v>818.11893822652507</v>
      </c>
      <c r="I306" s="18">
        <v>0</v>
      </c>
      <c r="K306" s="18">
        <v>0</v>
      </c>
    </row>
    <row r="307" spans="1:11" x14ac:dyDescent="0.2">
      <c r="A307" s="8">
        <v>43417.333333333336</v>
      </c>
      <c r="B307" s="9">
        <v>0</v>
      </c>
      <c r="C307" s="20" t="s">
        <v>40</v>
      </c>
      <c r="D307" s="20" t="s">
        <v>40</v>
      </c>
      <c r="E307" s="18">
        <v>0</v>
      </c>
      <c r="F307" s="9">
        <v>962.11583931697226</v>
      </c>
      <c r="G307" s="9">
        <v>962.11583931697226</v>
      </c>
      <c r="H307" s="18">
        <v>817.79846341942641</v>
      </c>
      <c r="I307" s="18">
        <v>0</v>
      </c>
      <c r="K307" s="18">
        <v>0</v>
      </c>
    </row>
    <row r="308" spans="1:11" x14ac:dyDescent="0.2">
      <c r="A308" s="8">
        <v>43417.375</v>
      </c>
      <c r="B308" s="9">
        <v>0</v>
      </c>
      <c r="C308" s="20" t="s">
        <v>40</v>
      </c>
      <c r="D308" s="20" t="s">
        <v>40</v>
      </c>
      <c r="E308" s="18">
        <v>0</v>
      </c>
      <c r="F308" s="9">
        <v>964.46247614552215</v>
      </c>
      <c r="G308" s="9">
        <v>964.46247614552215</v>
      </c>
      <c r="H308" s="18">
        <v>819.79310472369377</v>
      </c>
      <c r="I308" s="18">
        <v>0</v>
      </c>
      <c r="K308" s="18">
        <v>0</v>
      </c>
    </row>
    <row r="309" spans="1:11" x14ac:dyDescent="0.2">
      <c r="A309" s="8">
        <v>43417.416666666664</v>
      </c>
      <c r="B309" s="9">
        <v>0</v>
      </c>
      <c r="C309" s="20" t="s">
        <v>40</v>
      </c>
      <c r="D309" s="20" t="s">
        <v>40</v>
      </c>
      <c r="E309" s="18">
        <v>0</v>
      </c>
      <c r="F309" s="9">
        <v>959.59773038454455</v>
      </c>
      <c r="G309" s="9">
        <v>959.59773038454455</v>
      </c>
      <c r="H309" s="18">
        <v>815.65807082686285</v>
      </c>
      <c r="I309" s="18">
        <v>0</v>
      </c>
      <c r="K309" s="18">
        <v>0</v>
      </c>
    </row>
    <row r="310" spans="1:11" x14ac:dyDescent="0.2">
      <c r="A310" s="8">
        <v>43417.458333333336</v>
      </c>
      <c r="B310" s="9">
        <v>0</v>
      </c>
      <c r="C310" s="20" t="s">
        <v>40</v>
      </c>
      <c r="D310" s="20" t="s">
        <v>40</v>
      </c>
      <c r="E310" s="18">
        <v>0</v>
      </c>
      <c r="F310" s="9">
        <v>958.78866469173454</v>
      </c>
      <c r="G310" s="9">
        <v>958.78866469173454</v>
      </c>
      <c r="H310" s="18">
        <v>814.97036498797434</v>
      </c>
      <c r="I310" s="18">
        <v>0</v>
      </c>
      <c r="K310" s="18">
        <v>0</v>
      </c>
    </row>
    <row r="311" spans="1:11" x14ac:dyDescent="0.2">
      <c r="A311" s="8">
        <v>43417.5</v>
      </c>
      <c r="B311" s="9">
        <v>0</v>
      </c>
      <c r="C311" s="20" t="s">
        <v>40</v>
      </c>
      <c r="D311" s="20" t="s">
        <v>40</v>
      </c>
      <c r="E311" s="18">
        <v>0</v>
      </c>
      <c r="F311" s="9">
        <v>953.32737013510587</v>
      </c>
      <c r="G311" s="9">
        <v>953.32737013510587</v>
      </c>
      <c r="H311" s="18">
        <v>810.32826461484001</v>
      </c>
      <c r="I311" s="18">
        <v>0</v>
      </c>
      <c r="K311" s="18">
        <v>0</v>
      </c>
    </row>
    <row r="312" spans="1:11" x14ac:dyDescent="0.2">
      <c r="A312" s="8">
        <v>43417.541666666664</v>
      </c>
      <c r="B312" s="9">
        <v>0</v>
      </c>
      <c r="C312" s="20" t="s">
        <v>40</v>
      </c>
      <c r="D312" s="20" t="s">
        <v>40</v>
      </c>
      <c r="E312" s="18">
        <v>0</v>
      </c>
      <c r="F312" s="9">
        <v>919.51855264668586</v>
      </c>
      <c r="G312" s="9">
        <v>919.51855264668586</v>
      </c>
      <c r="H312" s="18">
        <v>781.59076974968298</v>
      </c>
      <c r="I312" s="18">
        <v>0</v>
      </c>
      <c r="K312" s="18">
        <v>0</v>
      </c>
    </row>
    <row r="313" spans="1:11" x14ac:dyDescent="0.2">
      <c r="A313" s="8">
        <v>43417.583333333336</v>
      </c>
      <c r="B313" s="9">
        <v>0</v>
      </c>
      <c r="C313" s="20" t="s">
        <v>40</v>
      </c>
      <c r="D313" s="20" t="s">
        <v>40</v>
      </c>
      <c r="E313" s="18">
        <v>0</v>
      </c>
      <c r="F313" s="9">
        <v>908.34358268810536</v>
      </c>
      <c r="G313" s="9">
        <v>908.34358268810536</v>
      </c>
      <c r="H313" s="18">
        <v>772.09204528488954</v>
      </c>
      <c r="I313" s="18">
        <v>0</v>
      </c>
      <c r="K313" s="18">
        <v>0</v>
      </c>
    </row>
    <row r="314" spans="1:11" x14ac:dyDescent="0.2">
      <c r="A314" s="8">
        <v>43417.625</v>
      </c>
      <c r="B314" s="9">
        <v>0</v>
      </c>
      <c r="C314" s="20" t="s">
        <v>40</v>
      </c>
      <c r="D314" s="20" t="s">
        <v>40</v>
      </c>
      <c r="E314" s="18">
        <v>0</v>
      </c>
      <c r="F314" s="9">
        <v>903.64856925747256</v>
      </c>
      <c r="G314" s="9">
        <v>903.64856925747256</v>
      </c>
      <c r="H314" s="18">
        <v>768.10128386885162</v>
      </c>
      <c r="I314" s="18">
        <v>0</v>
      </c>
      <c r="K314" s="18">
        <v>0</v>
      </c>
    </row>
    <row r="315" spans="1:11" x14ac:dyDescent="0.2">
      <c r="A315" s="8">
        <v>43417.666666666664</v>
      </c>
      <c r="B315" s="9">
        <v>0</v>
      </c>
      <c r="C315" s="20" t="s">
        <v>40</v>
      </c>
      <c r="D315" s="20" t="s">
        <v>40</v>
      </c>
      <c r="E315" s="18">
        <v>0</v>
      </c>
      <c r="F315" s="9">
        <v>914.28308521908218</v>
      </c>
      <c r="G315" s="9">
        <v>914.28308521908218</v>
      </c>
      <c r="H315" s="18">
        <v>777.14062243621981</v>
      </c>
      <c r="I315" s="18">
        <v>0</v>
      </c>
      <c r="K315" s="18">
        <v>0</v>
      </c>
    </row>
    <row r="316" spans="1:11" x14ac:dyDescent="0.2">
      <c r="A316" s="8">
        <v>43417.708333333336</v>
      </c>
      <c r="B316" s="9">
        <v>0</v>
      </c>
      <c r="C316" s="20" t="s">
        <v>40</v>
      </c>
      <c r="D316" s="20" t="s">
        <v>40</v>
      </c>
      <c r="E316" s="18">
        <v>0</v>
      </c>
      <c r="F316" s="9">
        <v>919.58764244309214</v>
      </c>
      <c r="G316" s="9">
        <v>919.58764244309214</v>
      </c>
      <c r="H316" s="18">
        <v>781.64949607662834</v>
      </c>
      <c r="I316" s="18">
        <v>0</v>
      </c>
      <c r="K316" s="18">
        <v>0</v>
      </c>
    </row>
    <row r="317" spans="1:11" x14ac:dyDescent="0.2">
      <c r="A317" s="8">
        <v>43417.75</v>
      </c>
      <c r="B317" s="9">
        <v>0</v>
      </c>
      <c r="C317" s="20" t="s">
        <v>40</v>
      </c>
      <c r="D317" s="20" t="s">
        <v>40</v>
      </c>
      <c r="E317" s="18">
        <v>0</v>
      </c>
      <c r="F317" s="9">
        <v>919.46409894483861</v>
      </c>
      <c r="G317" s="9">
        <v>919.46409894483861</v>
      </c>
      <c r="H317" s="18">
        <v>781.54448410311284</v>
      </c>
      <c r="I317" s="18">
        <v>0</v>
      </c>
      <c r="K317" s="18">
        <v>0</v>
      </c>
    </row>
    <row r="318" spans="1:11" x14ac:dyDescent="0.2">
      <c r="A318" s="8">
        <v>43417.791666666664</v>
      </c>
      <c r="B318" s="9">
        <v>0</v>
      </c>
      <c r="C318" s="20" t="s">
        <v>40</v>
      </c>
      <c r="D318" s="20" t="s">
        <v>40</v>
      </c>
      <c r="E318" s="18">
        <v>0</v>
      </c>
      <c r="F318" s="9">
        <v>921.56560630480294</v>
      </c>
      <c r="G318" s="9">
        <v>921.56560630480294</v>
      </c>
      <c r="H318" s="18">
        <v>783.33076535908253</v>
      </c>
      <c r="I318" s="18">
        <v>0</v>
      </c>
      <c r="K318" s="18">
        <v>0</v>
      </c>
    </row>
    <row r="319" spans="1:11" x14ac:dyDescent="0.2">
      <c r="A319" s="8">
        <v>43417.833333333336</v>
      </c>
      <c r="B319" s="9">
        <v>0</v>
      </c>
      <c r="C319" s="20" t="s">
        <v>40</v>
      </c>
      <c r="D319" s="20" t="s">
        <v>40</v>
      </c>
      <c r="E319" s="18">
        <v>0</v>
      </c>
      <c r="F319" s="9">
        <v>921.663271207089</v>
      </c>
      <c r="G319" s="9">
        <v>921.663271207089</v>
      </c>
      <c r="H319" s="18">
        <v>783.41378052602568</v>
      </c>
      <c r="I319" s="18">
        <v>0</v>
      </c>
      <c r="K319" s="18">
        <v>0</v>
      </c>
    </row>
    <row r="320" spans="1:11" x14ac:dyDescent="0.2">
      <c r="A320" s="8">
        <v>43417.875</v>
      </c>
      <c r="B320" s="9">
        <v>0</v>
      </c>
      <c r="C320" s="20" t="s">
        <v>40</v>
      </c>
      <c r="D320" s="20" t="s">
        <v>40</v>
      </c>
      <c r="E320" s="18">
        <v>0</v>
      </c>
      <c r="F320" s="9">
        <v>921.19425510729354</v>
      </c>
      <c r="G320" s="9">
        <v>921.19425510729354</v>
      </c>
      <c r="H320" s="18">
        <v>783.01511684119953</v>
      </c>
      <c r="I320" s="18">
        <v>0</v>
      </c>
      <c r="K320" s="18">
        <v>0</v>
      </c>
    </row>
    <row r="321" spans="1:11" x14ac:dyDescent="0.2">
      <c r="A321" s="8">
        <v>43417.916666666664</v>
      </c>
      <c r="B321" s="9">
        <v>0</v>
      </c>
      <c r="C321" s="20" t="s">
        <v>40</v>
      </c>
      <c r="D321" s="20" t="s">
        <v>40</v>
      </c>
      <c r="E321" s="18">
        <v>0</v>
      </c>
      <c r="F321" s="9">
        <v>920.40888919284282</v>
      </c>
      <c r="G321" s="9">
        <v>920.40888919284282</v>
      </c>
      <c r="H321" s="18">
        <v>782.34755581391641</v>
      </c>
      <c r="I321" s="18">
        <v>0</v>
      </c>
      <c r="K321" s="18">
        <v>0</v>
      </c>
    </row>
    <row r="322" spans="1:11" x14ac:dyDescent="0.2">
      <c r="A322" s="8">
        <v>43417.958333333336</v>
      </c>
      <c r="B322" s="9">
        <v>0</v>
      </c>
      <c r="C322" s="20" t="s">
        <v>40</v>
      </c>
      <c r="D322" s="20" t="s">
        <v>40</v>
      </c>
      <c r="E322" s="18">
        <v>0</v>
      </c>
      <c r="F322" s="9">
        <v>919.86944686355537</v>
      </c>
      <c r="G322" s="9">
        <v>919.86944686355537</v>
      </c>
      <c r="H322" s="18">
        <v>781.88902983402204</v>
      </c>
      <c r="I322" s="18">
        <v>0</v>
      </c>
      <c r="K322" s="18">
        <v>0</v>
      </c>
    </row>
    <row r="323" spans="1:11" x14ac:dyDescent="0.2">
      <c r="A323" s="8">
        <v>43418</v>
      </c>
      <c r="B323" s="9">
        <v>0</v>
      </c>
      <c r="C323" s="20" t="s">
        <v>40</v>
      </c>
      <c r="D323" s="20" t="s">
        <v>40</v>
      </c>
      <c r="E323" s="18">
        <v>0</v>
      </c>
      <c r="F323" s="9">
        <v>920.34310469941158</v>
      </c>
      <c r="G323" s="9">
        <v>920.34310469941158</v>
      </c>
      <c r="H323" s="18">
        <v>782.29163899449986</v>
      </c>
      <c r="I323" s="18">
        <v>0</v>
      </c>
      <c r="K323" s="18">
        <v>0</v>
      </c>
    </row>
    <row r="324" spans="1:11" x14ac:dyDescent="0.2">
      <c r="A324" s="8">
        <v>43418.041666666664</v>
      </c>
      <c r="B324" s="9">
        <v>0</v>
      </c>
      <c r="C324" s="20" t="s">
        <v>40</v>
      </c>
      <c r="D324" s="20" t="s">
        <v>40</v>
      </c>
      <c r="E324" s="18">
        <v>0</v>
      </c>
      <c r="F324" s="9">
        <v>919.71990497959291</v>
      </c>
      <c r="G324" s="9">
        <v>919.71990497959291</v>
      </c>
      <c r="H324" s="18">
        <v>781.76191923265401</v>
      </c>
      <c r="I324" s="18">
        <v>0</v>
      </c>
      <c r="K324" s="18">
        <v>0</v>
      </c>
    </row>
    <row r="325" spans="1:11" x14ac:dyDescent="0.2">
      <c r="A325" s="8">
        <v>43418.083333333336</v>
      </c>
      <c r="B325" s="9">
        <v>0</v>
      </c>
      <c r="C325" s="20" t="s">
        <v>40</v>
      </c>
      <c r="D325" s="20" t="s">
        <v>40</v>
      </c>
      <c r="E325" s="18">
        <v>0</v>
      </c>
      <c r="F325" s="9">
        <v>919.84619429607051</v>
      </c>
      <c r="G325" s="9">
        <v>919.84619429607051</v>
      </c>
      <c r="H325" s="18">
        <v>781.86926515165987</v>
      </c>
      <c r="I325" s="18">
        <v>0</v>
      </c>
      <c r="K325" s="18">
        <v>0</v>
      </c>
    </row>
    <row r="326" spans="1:11" x14ac:dyDescent="0.2">
      <c r="A326" s="8">
        <v>43418.125</v>
      </c>
      <c r="B326" s="9">
        <v>0</v>
      </c>
      <c r="C326" s="20" t="s">
        <v>40</v>
      </c>
      <c r="D326" s="20" t="s">
        <v>40</v>
      </c>
      <c r="E326" s="18">
        <v>0</v>
      </c>
      <c r="F326" s="9">
        <v>916.65045390995249</v>
      </c>
      <c r="G326" s="9">
        <v>916.65045390995249</v>
      </c>
      <c r="H326" s="18">
        <v>779.15288582345954</v>
      </c>
      <c r="I326" s="18">
        <v>0</v>
      </c>
      <c r="K326" s="18">
        <v>0</v>
      </c>
    </row>
    <row r="327" spans="1:11" x14ac:dyDescent="0.2">
      <c r="A327" s="8">
        <v>43418.166666666664</v>
      </c>
      <c r="B327" s="9">
        <v>0</v>
      </c>
      <c r="C327" s="20" t="s">
        <v>40</v>
      </c>
      <c r="D327" s="20" t="s">
        <v>40</v>
      </c>
      <c r="E327" s="18">
        <v>0</v>
      </c>
      <c r="F327" s="9">
        <v>916.5793089781107</v>
      </c>
      <c r="G327" s="9">
        <v>916.5793089781107</v>
      </c>
      <c r="H327" s="18">
        <v>779.09241263139404</v>
      </c>
      <c r="I327" s="18">
        <v>0</v>
      </c>
      <c r="K327" s="18">
        <v>0</v>
      </c>
    </row>
    <row r="328" spans="1:11" x14ac:dyDescent="0.2">
      <c r="A328" s="8">
        <v>43418.208333333336</v>
      </c>
      <c r="B328" s="9">
        <v>0</v>
      </c>
      <c r="C328" s="20" t="s">
        <v>40</v>
      </c>
      <c r="D328" s="20" t="s">
        <v>40</v>
      </c>
      <c r="E328" s="18">
        <v>0</v>
      </c>
      <c r="F328" s="9">
        <v>916.89920237051456</v>
      </c>
      <c r="G328" s="9">
        <v>916.89920237051456</v>
      </c>
      <c r="H328" s="18">
        <v>779.36432201493733</v>
      </c>
      <c r="I328" s="18">
        <v>0</v>
      </c>
      <c r="K328" s="18">
        <v>0</v>
      </c>
    </row>
    <row r="329" spans="1:11" x14ac:dyDescent="0.2">
      <c r="A329" s="8">
        <v>43418.25</v>
      </c>
      <c r="B329" s="9">
        <v>0</v>
      </c>
      <c r="C329" s="20" t="s">
        <v>40</v>
      </c>
      <c r="D329" s="20" t="s">
        <v>40</v>
      </c>
      <c r="E329" s="18">
        <v>0</v>
      </c>
      <c r="F329" s="9">
        <v>917.27842391888953</v>
      </c>
      <c r="G329" s="9">
        <v>917.27842391888953</v>
      </c>
      <c r="H329" s="18">
        <v>779.68666033105603</v>
      </c>
      <c r="I329" s="18">
        <v>0</v>
      </c>
      <c r="K329" s="18">
        <v>0</v>
      </c>
    </row>
    <row r="330" spans="1:11" x14ac:dyDescent="0.2">
      <c r="A330" s="8">
        <v>43418.291666666664</v>
      </c>
      <c r="B330" s="9">
        <v>0</v>
      </c>
      <c r="C330" s="20" t="s">
        <v>40</v>
      </c>
      <c r="D330" s="20" t="s">
        <v>40</v>
      </c>
      <c r="E330" s="18">
        <v>0</v>
      </c>
      <c r="F330" s="9">
        <v>916.44720822754027</v>
      </c>
      <c r="G330" s="9">
        <v>916.44720822754027</v>
      </c>
      <c r="H330" s="18">
        <v>778.98012699340916</v>
      </c>
      <c r="I330" s="18">
        <v>0</v>
      </c>
      <c r="K330" s="18">
        <v>0</v>
      </c>
    </row>
    <row r="331" spans="1:11" x14ac:dyDescent="0.2">
      <c r="A331" s="8">
        <v>43418.333333333336</v>
      </c>
      <c r="B331" s="9">
        <v>0</v>
      </c>
      <c r="C331" s="20" t="s">
        <v>40</v>
      </c>
      <c r="D331" s="20" t="s">
        <v>40</v>
      </c>
      <c r="E331" s="18">
        <v>0</v>
      </c>
      <c r="F331" s="9">
        <v>916.87632722272951</v>
      </c>
      <c r="G331" s="9">
        <v>916.87632722272951</v>
      </c>
      <c r="H331" s="18">
        <v>779.34487813932003</v>
      </c>
      <c r="I331" s="18">
        <v>0</v>
      </c>
      <c r="K331" s="18">
        <v>0</v>
      </c>
    </row>
    <row r="332" spans="1:11" x14ac:dyDescent="0.2">
      <c r="A332" s="8">
        <v>43418.375</v>
      </c>
      <c r="B332" s="9">
        <v>0</v>
      </c>
      <c r="C332" s="20" t="s">
        <v>40</v>
      </c>
      <c r="D332" s="20" t="s">
        <v>40</v>
      </c>
      <c r="E332" s="18">
        <v>0</v>
      </c>
      <c r="F332" s="9">
        <v>914.53888288894746</v>
      </c>
      <c r="G332" s="9">
        <v>914.53888288894746</v>
      </c>
      <c r="H332" s="18">
        <v>777.35805045560528</v>
      </c>
      <c r="I332" s="18">
        <v>0</v>
      </c>
      <c r="K332" s="18">
        <v>0</v>
      </c>
    </row>
    <row r="333" spans="1:11" x14ac:dyDescent="0.2">
      <c r="A333" s="8">
        <v>43418.416666666664</v>
      </c>
      <c r="B333" s="9">
        <v>0</v>
      </c>
      <c r="C333" s="20" t="s">
        <v>40</v>
      </c>
      <c r="D333" s="20" t="s">
        <v>40</v>
      </c>
      <c r="E333" s="18">
        <v>0</v>
      </c>
      <c r="F333" s="9">
        <v>903.20583504655292</v>
      </c>
      <c r="G333" s="9">
        <v>903.20583504655292</v>
      </c>
      <c r="H333" s="18">
        <v>767.72495978956999</v>
      </c>
      <c r="I333" s="18">
        <v>0</v>
      </c>
      <c r="K333" s="18">
        <v>0</v>
      </c>
    </row>
    <row r="334" spans="1:11" x14ac:dyDescent="0.2">
      <c r="A334" s="8">
        <v>43418.458333333336</v>
      </c>
      <c r="B334" s="9">
        <v>0</v>
      </c>
      <c r="C334" s="20" t="s">
        <v>40</v>
      </c>
      <c r="D334" s="20" t="s">
        <v>40</v>
      </c>
      <c r="E334" s="18">
        <v>0</v>
      </c>
      <c r="F334" s="9">
        <v>904.53050074641078</v>
      </c>
      <c r="G334" s="9">
        <v>904.53050074641078</v>
      </c>
      <c r="H334" s="18">
        <v>768.85092563444914</v>
      </c>
      <c r="I334" s="18">
        <v>0</v>
      </c>
      <c r="K334" s="18">
        <v>0</v>
      </c>
    </row>
    <row r="335" spans="1:11" x14ac:dyDescent="0.2">
      <c r="A335" s="8">
        <v>43418.5</v>
      </c>
      <c r="B335" s="9">
        <v>0</v>
      </c>
      <c r="C335" s="20" t="s">
        <v>40</v>
      </c>
      <c r="D335" s="20" t="s">
        <v>40</v>
      </c>
      <c r="E335" s="18">
        <v>0</v>
      </c>
      <c r="F335" s="9">
        <v>905.66928928830691</v>
      </c>
      <c r="G335" s="9">
        <v>905.66928928830691</v>
      </c>
      <c r="H335" s="18">
        <v>769.8188958950609</v>
      </c>
      <c r="I335" s="18">
        <v>0</v>
      </c>
      <c r="K335" s="18">
        <v>0</v>
      </c>
    </row>
    <row r="336" spans="1:11" x14ac:dyDescent="0.2">
      <c r="A336" s="8">
        <v>43418.541666666664</v>
      </c>
      <c r="B336" s="9">
        <v>0</v>
      </c>
      <c r="C336" s="20" t="s">
        <v>40</v>
      </c>
      <c r="D336" s="20" t="s">
        <v>40</v>
      </c>
      <c r="E336" s="18">
        <v>0</v>
      </c>
      <c r="F336" s="9">
        <v>908.09813986213226</v>
      </c>
      <c r="G336" s="9">
        <v>908.09813986213226</v>
      </c>
      <c r="H336" s="18">
        <v>771.88341888281241</v>
      </c>
      <c r="I336" s="18">
        <v>0</v>
      </c>
      <c r="K336" s="18">
        <v>0</v>
      </c>
    </row>
    <row r="337" spans="1:11" x14ac:dyDescent="0.2">
      <c r="A337" s="8">
        <v>43418.583333333336</v>
      </c>
      <c r="B337" s="9">
        <v>0</v>
      </c>
      <c r="C337" s="20" t="s">
        <v>40</v>
      </c>
      <c r="D337" s="20" t="s">
        <v>40</v>
      </c>
      <c r="E337" s="18">
        <v>0</v>
      </c>
      <c r="F337" s="9">
        <v>909.63524011855327</v>
      </c>
      <c r="G337" s="9">
        <v>909.63524011855327</v>
      </c>
      <c r="H337" s="18">
        <v>773.18995410077025</v>
      </c>
      <c r="I337" s="18">
        <v>0</v>
      </c>
      <c r="K337" s="18">
        <v>0</v>
      </c>
    </row>
    <row r="338" spans="1:11" x14ac:dyDescent="0.2">
      <c r="A338" s="8">
        <v>43418.625</v>
      </c>
      <c r="B338" s="9">
        <v>0</v>
      </c>
      <c r="C338" s="20" t="s">
        <v>40</v>
      </c>
      <c r="D338" s="20" t="s">
        <v>40</v>
      </c>
      <c r="E338" s="18">
        <v>0</v>
      </c>
      <c r="F338" s="9">
        <v>912.18681932950801</v>
      </c>
      <c r="G338" s="9">
        <v>912.18681932950801</v>
      </c>
      <c r="H338" s="18">
        <v>775.35879643008184</v>
      </c>
      <c r="I338" s="18">
        <v>0</v>
      </c>
      <c r="K338" s="18">
        <v>0</v>
      </c>
    </row>
    <row r="339" spans="1:11" x14ac:dyDescent="0.2">
      <c r="A339" s="8">
        <v>43418.666666666664</v>
      </c>
      <c r="B339" s="9">
        <v>0</v>
      </c>
      <c r="C339" s="20" t="s">
        <v>40</v>
      </c>
      <c r="D339" s="20" t="s">
        <v>40</v>
      </c>
      <c r="E339" s="18">
        <v>0</v>
      </c>
      <c r="F339" s="9">
        <v>912.32647263827187</v>
      </c>
      <c r="G339" s="9">
        <v>912.32647263827187</v>
      </c>
      <c r="H339" s="18">
        <v>775.4775017425311</v>
      </c>
      <c r="I339" s="18">
        <v>0</v>
      </c>
      <c r="K339" s="18">
        <v>0</v>
      </c>
    </row>
    <row r="340" spans="1:11" x14ac:dyDescent="0.2">
      <c r="A340" s="8">
        <v>43418.708333333336</v>
      </c>
      <c r="B340" s="9">
        <v>0</v>
      </c>
      <c r="C340" s="20" t="s">
        <v>40</v>
      </c>
      <c r="D340" s="20" t="s">
        <v>40</v>
      </c>
      <c r="E340" s="18">
        <v>0</v>
      </c>
      <c r="F340" s="9">
        <v>913.86644909513518</v>
      </c>
      <c r="G340" s="9">
        <v>913.86644909513518</v>
      </c>
      <c r="H340" s="18">
        <v>776.78648173086492</v>
      </c>
      <c r="I340" s="18">
        <v>0</v>
      </c>
      <c r="K340" s="18">
        <v>0</v>
      </c>
    </row>
    <row r="341" spans="1:11" x14ac:dyDescent="0.2">
      <c r="A341" s="8">
        <v>43418.75</v>
      </c>
      <c r="B341" s="9">
        <v>0</v>
      </c>
      <c r="C341" s="20" t="s">
        <v>40</v>
      </c>
      <c r="D341" s="20" t="s">
        <v>40</v>
      </c>
      <c r="E341" s="18">
        <v>0</v>
      </c>
      <c r="F341" s="9">
        <v>914.79411336902945</v>
      </c>
      <c r="G341" s="9">
        <v>914.79411336902945</v>
      </c>
      <c r="H341" s="18">
        <v>777.57499636367504</v>
      </c>
      <c r="I341" s="18">
        <v>0</v>
      </c>
      <c r="K341" s="18">
        <v>0</v>
      </c>
    </row>
    <row r="342" spans="1:11" x14ac:dyDescent="0.2">
      <c r="A342" s="8">
        <v>43418.791666666664</v>
      </c>
      <c r="B342" s="9">
        <v>0</v>
      </c>
      <c r="C342" s="20" t="s">
        <v>40</v>
      </c>
      <c r="D342" s="20" t="s">
        <v>40</v>
      </c>
      <c r="E342" s="18">
        <v>0</v>
      </c>
      <c r="F342" s="9">
        <v>914.79699466691795</v>
      </c>
      <c r="G342" s="9">
        <v>914.79699466691795</v>
      </c>
      <c r="H342" s="18">
        <v>777.57744546688025</v>
      </c>
      <c r="I342" s="18">
        <v>0</v>
      </c>
      <c r="K342" s="18">
        <v>0</v>
      </c>
    </row>
    <row r="343" spans="1:11" x14ac:dyDescent="0.2">
      <c r="A343" s="8">
        <v>43418.833333333336</v>
      </c>
      <c r="B343" s="9">
        <v>0</v>
      </c>
      <c r="C343" s="20" t="s">
        <v>40</v>
      </c>
      <c r="D343" s="20" t="s">
        <v>40</v>
      </c>
      <c r="E343" s="18">
        <v>0</v>
      </c>
      <c r="F343" s="9">
        <v>915.76145534349007</v>
      </c>
      <c r="G343" s="9">
        <v>915.76145534349007</v>
      </c>
      <c r="H343" s="18">
        <v>778.39723704196649</v>
      </c>
      <c r="I343" s="18">
        <v>0</v>
      </c>
      <c r="K343" s="18">
        <v>0</v>
      </c>
    </row>
    <row r="344" spans="1:11" x14ac:dyDescent="0.2">
      <c r="A344" s="8">
        <v>43418.875</v>
      </c>
      <c r="B344" s="9">
        <v>0</v>
      </c>
      <c r="C344" s="20" t="s">
        <v>40</v>
      </c>
      <c r="D344" s="20" t="s">
        <v>40</v>
      </c>
      <c r="E344" s="18">
        <v>0</v>
      </c>
      <c r="F344" s="9">
        <v>916.39905786236045</v>
      </c>
      <c r="G344" s="9">
        <v>916.39905786236045</v>
      </c>
      <c r="H344" s="18">
        <v>778.93919918300639</v>
      </c>
      <c r="I344" s="18">
        <v>0</v>
      </c>
      <c r="K344" s="18">
        <v>0</v>
      </c>
    </row>
    <row r="345" spans="1:11" x14ac:dyDescent="0.2">
      <c r="A345" s="8">
        <v>43418.916666666664</v>
      </c>
      <c r="B345" s="9">
        <v>0</v>
      </c>
      <c r="C345" s="20" t="s">
        <v>40</v>
      </c>
      <c r="D345" s="20" t="s">
        <v>40</v>
      </c>
      <c r="E345" s="18">
        <v>0</v>
      </c>
      <c r="F345" s="9">
        <v>916.79874566430249</v>
      </c>
      <c r="G345" s="9">
        <v>916.79874566430249</v>
      </c>
      <c r="H345" s="18">
        <v>779.27893381465708</v>
      </c>
      <c r="I345" s="18">
        <v>0</v>
      </c>
      <c r="K345" s="18">
        <v>0</v>
      </c>
    </row>
    <row r="346" spans="1:11" x14ac:dyDescent="0.2">
      <c r="A346" s="8">
        <v>43418.958333333336</v>
      </c>
      <c r="B346" s="9">
        <v>0</v>
      </c>
      <c r="C346" s="20" t="s">
        <v>40</v>
      </c>
      <c r="D346" s="20" t="s">
        <v>40</v>
      </c>
      <c r="E346" s="18">
        <v>0</v>
      </c>
      <c r="F346" s="9">
        <v>920.45392278180429</v>
      </c>
      <c r="G346" s="9">
        <v>920.45392278180429</v>
      </c>
      <c r="H346" s="18">
        <v>782.38583436453359</v>
      </c>
      <c r="I346" s="18">
        <v>0</v>
      </c>
      <c r="K346" s="18">
        <v>0</v>
      </c>
    </row>
    <row r="347" spans="1:11" x14ac:dyDescent="0.2">
      <c r="A347" s="8">
        <v>43419</v>
      </c>
      <c r="B347" s="9">
        <v>0</v>
      </c>
      <c r="C347" s="20" t="s">
        <v>40</v>
      </c>
      <c r="D347" s="20" t="s">
        <v>40</v>
      </c>
      <c r="E347" s="18">
        <v>0</v>
      </c>
      <c r="F347" s="9">
        <v>932.98173076193723</v>
      </c>
      <c r="G347" s="9">
        <v>932.98173076193723</v>
      </c>
      <c r="H347" s="18">
        <v>793.03447114764663</v>
      </c>
      <c r="I347" s="18">
        <v>0</v>
      </c>
      <c r="K347" s="18">
        <v>0</v>
      </c>
    </row>
    <row r="348" spans="1:11" x14ac:dyDescent="0.2">
      <c r="A348" s="8">
        <v>43419.041666666664</v>
      </c>
      <c r="B348" s="9">
        <v>0</v>
      </c>
      <c r="C348" s="20" t="s">
        <v>40</v>
      </c>
      <c r="D348" s="20" t="s">
        <v>40</v>
      </c>
      <c r="E348" s="18">
        <v>0</v>
      </c>
      <c r="F348" s="9">
        <v>934.23083334463911</v>
      </c>
      <c r="G348" s="9">
        <v>934.23083334463911</v>
      </c>
      <c r="H348" s="18">
        <v>794.09620834294321</v>
      </c>
      <c r="I348" s="18">
        <v>0</v>
      </c>
      <c r="K348" s="18">
        <v>0</v>
      </c>
    </row>
    <row r="349" spans="1:11" x14ac:dyDescent="0.2">
      <c r="A349" s="8">
        <v>43419.083333333336</v>
      </c>
      <c r="B349" s="9">
        <v>0</v>
      </c>
      <c r="C349" s="20" t="s">
        <v>40</v>
      </c>
      <c r="D349" s="20" t="s">
        <v>40</v>
      </c>
      <c r="E349" s="18">
        <v>0</v>
      </c>
      <c r="F349" s="9">
        <v>935.3280079896756</v>
      </c>
      <c r="G349" s="9">
        <v>935.3280079896756</v>
      </c>
      <c r="H349" s="18">
        <v>795.02880679122427</v>
      </c>
      <c r="I349" s="18">
        <v>0</v>
      </c>
      <c r="K349" s="18">
        <v>0</v>
      </c>
    </row>
    <row r="350" spans="1:11" x14ac:dyDescent="0.2">
      <c r="A350" s="8">
        <v>43419.125</v>
      </c>
      <c r="B350" s="9">
        <v>0</v>
      </c>
      <c r="C350" s="20" t="s">
        <v>40</v>
      </c>
      <c r="D350" s="20" t="s">
        <v>40</v>
      </c>
      <c r="E350" s="18">
        <v>0</v>
      </c>
      <c r="F350" s="9">
        <v>935.49820352573443</v>
      </c>
      <c r="G350" s="9">
        <v>935.49820352573443</v>
      </c>
      <c r="H350" s="18">
        <v>795.17347299687424</v>
      </c>
      <c r="I350" s="18">
        <v>0</v>
      </c>
      <c r="K350" s="18">
        <v>0</v>
      </c>
    </row>
    <row r="351" spans="1:11" x14ac:dyDescent="0.2">
      <c r="A351" s="8">
        <v>43419.166666666664</v>
      </c>
      <c r="B351" s="9">
        <v>0</v>
      </c>
      <c r="C351" s="20" t="s">
        <v>40</v>
      </c>
      <c r="D351" s="20" t="s">
        <v>40</v>
      </c>
      <c r="E351" s="18">
        <v>0</v>
      </c>
      <c r="F351" s="9">
        <v>934.26733330397246</v>
      </c>
      <c r="G351" s="9">
        <v>934.26733330397246</v>
      </c>
      <c r="H351" s="18">
        <v>794.12723330837662</v>
      </c>
      <c r="I351" s="18">
        <v>0</v>
      </c>
      <c r="K351" s="18">
        <v>0</v>
      </c>
    </row>
    <row r="352" spans="1:11" x14ac:dyDescent="0.2">
      <c r="A352" s="8">
        <v>43419.208333333336</v>
      </c>
      <c r="B352" s="9">
        <v>0</v>
      </c>
      <c r="C352" s="20" t="s">
        <v>40</v>
      </c>
      <c r="D352" s="20" t="s">
        <v>40</v>
      </c>
      <c r="E352" s="18">
        <v>0</v>
      </c>
      <c r="F352" s="9">
        <v>935.05942341533546</v>
      </c>
      <c r="G352" s="9">
        <v>935.05942341533546</v>
      </c>
      <c r="H352" s="18">
        <v>794.80050990303516</v>
      </c>
      <c r="I352" s="18">
        <v>0</v>
      </c>
      <c r="K352" s="18">
        <v>0</v>
      </c>
    </row>
    <row r="353" spans="1:11" x14ac:dyDescent="0.2">
      <c r="A353" s="8">
        <v>43419.25</v>
      </c>
      <c r="B353" s="9">
        <v>0</v>
      </c>
      <c r="C353" s="20" t="s">
        <v>40</v>
      </c>
      <c r="D353" s="20" t="s">
        <v>40</v>
      </c>
      <c r="E353" s="18">
        <v>0</v>
      </c>
      <c r="F353" s="9">
        <v>934.14748355476672</v>
      </c>
      <c r="G353" s="9">
        <v>934.14748355476672</v>
      </c>
      <c r="H353" s="18">
        <v>794.0253610215517</v>
      </c>
      <c r="I353" s="18">
        <v>0</v>
      </c>
      <c r="K353" s="18">
        <v>0</v>
      </c>
    </row>
    <row r="354" spans="1:11" x14ac:dyDescent="0.2">
      <c r="A354" s="8">
        <v>43419.291666666664</v>
      </c>
      <c r="B354" s="9">
        <v>0</v>
      </c>
      <c r="C354" s="20" t="s">
        <v>40</v>
      </c>
      <c r="D354" s="20" t="s">
        <v>40</v>
      </c>
      <c r="E354" s="18">
        <v>0</v>
      </c>
      <c r="F354" s="9">
        <v>934.30010858983599</v>
      </c>
      <c r="G354" s="9">
        <v>934.30010858983599</v>
      </c>
      <c r="H354" s="18">
        <v>794.15509230136058</v>
      </c>
      <c r="I354" s="18">
        <v>0</v>
      </c>
      <c r="K354" s="18">
        <v>0</v>
      </c>
    </row>
    <row r="355" spans="1:11" x14ac:dyDescent="0.2">
      <c r="A355" s="8">
        <v>43419.333333333336</v>
      </c>
      <c r="B355" s="9">
        <v>0</v>
      </c>
      <c r="C355" s="20" t="s">
        <v>40</v>
      </c>
      <c r="D355" s="20" t="s">
        <v>40</v>
      </c>
      <c r="E355" s="18">
        <v>0</v>
      </c>
      <c r="F355" s="9">
        <v>934.99545710634209</v>
      </c>
      <c r="G355" s="9">
        <v>934.99545710634209</v>
      </c>
      <c r="H355" s="18">
        <v>794.7461385403908</v>
      </c>
      <c r="I355" s="18">
        <v>0</v>
      </c>
      <c r="K355" s="18">
        <v>0</v>
      </c>
    </row>
    <row r="356" spans="1:11" x14ac:dyDescent="0.2">
      <c r="A356" s="8">
        <v>43419.375</v>
      </c>
      <c r="B356" s="9">
        <v>0</v>
      </c>
      <c r="C356" s="20" t="s">
        <v>40</v>
      </c>
      <c r="D356" s="20" t="s">
        <v>40</v>
      </c>
      <c r="E356" s="18">
        <v>0</v>
      </c>
      <c r="F356" s="9">
        <v>933.94801233267071</v>
      </c>
      <c r="G356" s="9">
        <v>933.94801233267071</v>
      </c>
      <c r="H356" s="18">
        <v>793.85581048277004</v>
      </c>
      <c r="I356" s="18">
        <v>0</v>
      </c>
      <c r="K356" s="18">
        <v>0</v>
      </c>
    </row>
    <row r="357" spans="1:11" x14ac:dyDescent="0.2">
      <c r="A357" s="8">
        <v>43419.416666666664</v>
      </c>
      <c r="B357" s="9">
        <v>0</v>
      </c>
      <c r="C357" s="20" t="s">
        <v>40</v>
      </c>
      <c r="D357" s="20" t="s">
        <v>40</v>
      </c>
      <c r="E357" s="18">
        <v>0</v>
      </c>
      <c r="F357" s="9">
        <v>928.86714992198165</v>
      </c>
      <c r="G357" s="9">
        <v>928.86714992198165</v>
      </c>
      <c r="H357" s="18">
        <v>789.53707743368443</v>
      </c>
      <c r="I357" s="18">
        <v>0</v>
      </c>
      <c r="K357" s="18">
        <v>0</v>
      </c>
    </row>
    <row r="358" spans="1:11" x14ac:dyDescent="0.2">
      <c r="A358" s="8">
        <v>43419.458333333336</v>
      </c>
      <c r="B358" s="9">
        <v>0</v>
      </c>
      <c r="C358" s="20" t="s">
        <v>40</v>
      </c>
      <c r="D358" s="20" t="s">
        <v>40</v>
      </c>
      <c r="E358" s="18">
        <v>0</v>
      </c>
      <c r="F358" s="9">
        <v>921.1058588980394</v>
      </c>
      <c r="G358" s="9">
        <v>921.1058588980394</v>
      </c>
      <c r="H358" s="18">
        <v>782.93998006333345</v>
      </c>
      <c r="I358" s="18">
        <v>0</v>
      </c>
      <c r="K358" s="18">
        <v>0</v>
      </c>
    </row>
    <row r="359" spans="1:11" x14ac:dyDescent="0.2">
      <c r="A359" s="8">
        <v>43419.5</v>
      </c>
      <c r="B359" s="9">
        <v>0</v>
      </c>
      <c r="C359" s="20" t="s">
        <v>40</v>
      </c>
      <c r="D359" s="20" t="s">
        <v>40</v>
      </c>
      <c r="E359" s="18">
        <v>0</v>
      </c>
      <c r="F359" s="9">
        <v>920.26697741213411</v>
      </c>
      <c r="G359" s="9">
        <v>920.26697741213411</v>
      </c>
      <c r="H359" s="18">
        <v>782.22693080031399</v>
      </c>
      <c r="I359" s="18">
        <v>0</v>
      </c>
      <c r="K359" s="18">
        <v>0</v>
      </c>
    </row>
    <row r="360" spans="1:11" x14ac:dyDescent="0.2">
      <c r="A360" s="8">
        <v>43419.541666666664</v>
      </c>
      <c r="B360" s="9">
        <v>0</v>
      </c>
      <c r="C360" s="20" t="s">
        <v>40</v>
      </c>
      <c r="D360" s="20" t="s">
        <v>40</v>
      </c>
      <c r="E360" s="18">
        <v>0</v>
      </c>
      <c r="F360" s="9">
        <v>920.87476039600529</v>
      </c>
      <c r="G360" s="9">
        <v>920.87476039600529</v>
      </c>
      <c r="H360" s="18">
        <v>782.74354633660448</v>
      </c>
      <c r="I360" s="18">
        <v>0</v>
      </c>
      <c r="K360" s="18">
        <v>0</v>
      </c>
    </row>
    <row r="361" spans="1:11" x14ac:dyDescent="0.2">
      <c r="A361" s="8">
        <v>43419.583333333336</v>
      </c>
      <c r="B361" s="9">
        <v>0</v>
      </c>
      <c r="C361" s="20" t="s">
        <v>40</v>
      </c>
      <c r="D361" s="20" t="s">
        <v>40</v>
      </c>
      <c r="E361" s="18">
        <v>0</v>
      </c>
      <c r="F361" s="9">
        <v>920.27078671059894</v>
      </c>
      <c r="G361" s="9">
        <v>920.27078671059894</v>
      </c>
      <c r="H361" s="18">
        <v>782.23016870400909</v>
      </c>
      <c r="I361" s="18">
        <v>0</v>
      </c>
      <c r="K361" s="18">
        <v>0</v>
      </c>
    </row>
    <row r="362" spans="1:11" x14ac:dyDescent="0.2">
      <c r="A362" s="8">
        <v>43419.625</v>
      </c>
      <c r="B362" s="9">
        <v>0</v>
      </c>
      <c r="C362" s="20" t="s">
        <v>40</v>
      </c>
      <c r="D362" s="20" t="s">
        <v>40</v>
      </c>
      <c r="E362" s="18">
        <v>0</v>
      </c>
      <c r="F362" s="9">
        <v>920.54308855999466</v>
      </c>
      <c r="G362" s="9">
        <v>920.54308855999466</v>
      </c>
      <c r="H362" s="18">
        <v>782.4616252759954</v>
      </c>
      <c r="I362" s="18">
        <v>0</v>
      </c>
      <c r="K362" s="18">
        <v>0</v>
      </c>
    </row>
    <row r="363" spans="1:11" x14ac:dyDescent="0.2">
      <c r="A363" s="8">
        <v>43419.666666666664</v>
      </c>
      <c r="B363" s="9">
        <v>0</v>
      </c>
      <c r="C363" s="20" t="s">
        <v>40</v>
      </c>
      <c r="D363" s="20" t="s">
        <v>40</v>
      </c>
      <c r="E363" s="18">
        <v>0</v>
      </c>
      <c r="F363" s="9">
        <v>921.67455666010142</v>
      </c>
      <c r="G363" s="9">
        <v>921.67455666010142</v>
      </c>
      <c r="H363" s="18">
        <v>783.42337316108615</v>
      </c>
      <c r="I363" s="18">
        <v>0</v>
      </c>
      <c r="K363" s="18">
        <v>0</v>
      </c>
    </row>
    <row r="364" spans="1:11" x14ac:dyDescent="0.2">
      <c r="A364" s="8">
        <v>43419.708333333336</v>
      </c>
      <c r="B364" s="9">
        <v>0</v>
      </c>
      <c r="C364" s="20" t="s">
        <v>40</v>
      </c>
      <c r="D364" s="20" t="s">
        <v>40</v>
      </c>
      <c r="E364" s="18">
        <v>0</v>
      </c>
      <c r="F364" s="9">
        <v>922.97506199284021</v>
      </c>
      <c r="G364" s="9">
        <v>922.97506199284021</v>
      </c>
      <c r="H364" s="18">
        <v>784.52880269391414</v>
      </c>
      <c r="I364" s="18">
        <v>0</v>
      </c>
      <c r="K364" s="18">
        <v>0</v>
      </c>
    </row>
    <row r="365" spans="1:11" x14ac:dyDescent="0.2">
      <c r="A365" s="8">
        <v>43419.75</v>
      </c>
      <c r="B365" s="9">
        <v>0</v>
      </c>
      <c r="C365" s="20" t="s">
        <v>40</v>
      </c>
      <c r="D365" s="20" t="s">
        <v>40</v>
      </c>
      <c r="E365" s="18">
        <v>0</v>
      </c>
      <c r="F365" s="9">
        <v>923.25864969211113</v>
      </c>
      <c r="G365" s="9">
        <v>923.25864969211113</v>
      </c>
      <c r="H365" s="18">
        <v>784.76985223829445</v>
      </c>
      <c r="I365" s="18">
        <v>0</v>
      </c>
      <c r="K365" s="18">
        <v>0</v>
      </c>
    </row>
    <row r="366" spans="1:11" x14ac:dyDescent="0.2">
      <c r="A366" s="8">
        <v>43419.791666666664</v>
      </c>
      <c r="B366" s="9">
        <v>0</v>
      </c>
      <c r="C366" s="20" t="s">
        <v>40</v>
      </c>
      <c r="D366" s="20" t="s">
        <v>40</v>
      </c>
      <c r="E366" s="18">
        <v>0</v>
      </c>
      <c r="F366" s="9">
        <v>923.12993602293159</v>
      </c>
      <c r="G366" s="9">
        <v>923.12993602293159</v>
      </c>
      <c r="H366" s="18">
        <v>784.66044561949184</v>
      </c>
      <c r="I366" s="18">
        <v>0</v>
      </c>
      <c r="K366" s="18">
        <v>0</v>
      </c>
    </row>
    <row r="367" spans="1:11" x14ac:dyDescent="0.2">
      <c r="A367" s="8">
        <v>43419.833333333336</v>
      </c>
      <c r="B367" s="9">
        <v>0</v>
      </c>
      <c r="C367" s="20" t="s">
        <v>40</v>
      </c>
      <c r="D367" s="20" t="s">
        <v>40</v>
      </c>
      <c r="E367" s="18">
        <v>0</v>
      </c>
      <c r="F367" s="9">
        <v>923.55561523126619</v>
      </c>
      <c r="G367" s="9">
        <v>923.55561523126619</v>
      </c>
      <c r="H367" s="18">
        <v>785.02227294657621</v>
      </c>
      <c r="I367" s="18">
        <v>0</v>
      </c>
      <c r="K367" s="18">
        <v>0</v>
      </c>
    </row>
    <row r="368" spans="1:11" x14ac:dyDescent="0.2">
      <c r="A368" s="8">
        <v>43419.875</v>
      </c>
      <c r="B368" s="9">
        <v>0</v>
      </c>
      <c r="C368" s="20" t="s">
        <v>40</v>
      </c>
      <c r="D368" s="20" t="s">
        <v>40</v>
      </c>
      <c r="E368" s="18">
        <v>0</v>
      </c>
      <c r="F368" s="9">
        <v>924.62833376489868</v>
      </c>
      <c r="G368" s="9">
        <v>924.62833376489868</v>
      </c>
      <c r="H368" s="18">
        <v>785.93408370016391</v>
      </c>
      <c r="I368" s="18">
        <v>0</v>
      </c>
      <c r="K368" s="18">
        <v>0</v>
      </c>
    </row>
    <row r="369" spans="1:11" x14ac:dyDescent="0.2">
      <c r="A369" s="8">
        <v>43419.916666666664</v>
      </c>
      <c r="B369" s="9">
        <v>0</v>
      </c>
      <c r="C369" s="20" t="s">
        <v>40</v>
      </c>
      <c r="D369" s="20" t="s">
        <v>40</v>
      </c>
      <c r="E369" s="18">
        <v>0</v>
      </c>
      <c r="F369" s="9">
        <v>925.35884884307166</v>
      </c>
      <c r="G369" s="9">
        <v>925.35884884307166</v>
      </c>
      <c r="H369" s="18">
        <v>786.55502151661085</v>
      </c>
      <c r="I369" s="18">
        <v>0</v>
      </c>
      <c r="K369" s="18">
        <v>0</v>
      </c>
    </row>
    <row r="370" spans="1:11" x14ac:dyDescent="0.2">
      <c r="A370" s="8">
        <v>43419.958333333336</v>
      </c>
      <c r="B370" s="9">
        <v>0</v>
      </c>
      <c r="C370" s="20" t="s">
        <v>40</v>
      </c>
      <c r="D370" s="20" t="s">
        <v>40</v>
      </c>
      <c r="E370" s="18">
        <v>0</v>
      </c>
      <c r="F370" s="9">
        <v>925.64085690266973</v>
      </c>
      <c r="G370" s="9">
        <v>925.64085690266973</v>
      </c>
      <c r="H370" s="18">
        <v>786.79472836726927</v>
      </c>
      <c r="I370" s="18">
        <v>0</v>
      </c>
      <c r="K370" s="18">
        <v>0</v>
      </c>
    </row>
    <row r="371" spans="1:11" x14ac:dyDescent="0.2">
      <c r="A371" s="8">
        <v>43420</v>
      </c>
      <c r="B371" s="9">
        <v>0</v>
      </c>
      <c r="C371" s="20" t="s">
        <v>40</v>
      </c>
      <c r="D371" s="20" t="s">
        <v>40</v>
      </c>
      <c r="E371" s="18">
        <v>0</v>
      </c>
      <c r="F371" s="9">
        <v>926.22707506608344</v>
      </c>
      <c r="G371" s="9">
        <v>926.22707506608344</v>
      </c>
      <c r="H371" s="18">
        <v>787.29301380617096</v>
      </c>
      <c r="I371" s="18">
        <v>0</v>
      </c>
      <c r="K371" s="18">
        <v>0</v>
      </c>
    </row>
    <row r="372" spans="1:11" x14ac:dyDescent="0.2">
      <c r="A372" s="8">
        <v>43420.041666666664</v>
      </c>
      <c r="B372" s="9">
        <v>0</v>
      </c>
      <c r="C372" s="20" t="s">
        <v>40</v>
      </c>
      <c r="D372" s="20" t="s">
        <v>40</v>
      </c>
      <c r="E372" s="18">
        <v>0</v>
      </c>
      <c r="F372" s="9">
        <v>926.43717142433161</v>
      </c>
      <c r="G372" s="9">
        <v>926.43717142433161</v>
      </c>
      <c r="H372" s="18">
        <v>787.47159571068187</v>
      </c>
      <c r="I372" s="18">
        <v>0</v>
      </c>
      <c r="K372" s="18">
        <v>0</v>
      </c>
    </row>
    <row r="373" spans="1:11" x14ac:dyDescent="0.2">
      <c r="A373" s="8">
        <v>43420.083333333336</v>
      </c>
      <c r="B373" s="9">
        <v>0</v>
      </c>
      <c r="C373" s="20" t="s">
        <v>40</v>
      </c>
      <c r="D373" s="20" t="s">
        <v>40</v>
      </c>
      <c r="E373" s="18">
        <v>0</v>
      </c>
      <c r="F373" s="9">
        <v>927.82596568564372</v>
      </c>
      <c r="G373" s="9">
        <v>927.82596568564372</v>
      </c>
      <c r="H373" s="18">
        <v>788.65207083279711</v>
      </c>
      <c r="I373" s="18">
        <v>0</v>
      </c>
      <c r="K373" s="18">
        <v>0</v>
      </c>
    </row>
    <row r="374" spans="1:11" x14ac:dyDescent="0.2">
      <c r="A374" s="8">
        <v>43420.125</v>
      </c>
      <c r="B374" s="9">
        <v>0</v>
      </c>
      <c r="C374" s="20" t="s">
        <v>40</v>
      </c>
      <c r="D374" s="20" t="s">
        <v>40</v>
      </c>
      <c r="E374" s="18">
        <v>0</v>
      </c>
      <c r="F374" s="9">
        <v>928.6136153089941</v>
      </c>
      <c r="G374" s="9">
        <v>928.6136153089941</v>
      </c>
      <c r="H374" s="18">
        <v>789.32157301264499</v>
      </c>
      <c r="I374" s="18">
        <v>0</v>
      </c>
      <c r="K374" s="18">
        <v>0</v>
      </c>
    </row>
    <row r="375" spans="1:11" x14ac:dyDescent="0.2">
      <c r="A375" s="8">
        <v>43420.166666666664</v>
      </c>
      <c r="B375" s="9">
        <v>0</v>
      </c>
      <c r="C375" s="20" t="s">
        <v>40</v>
      </c>
      <c r="D375" s="20" t="s">
        <v>40</v>
      </c>
      <c r="E375" s="18">
        <v>0</v>
      </c>
      <c r="F375" s="9">
        <v>929.14547359356789</v>
      </c>
      <c r="G375" s="9">
        <v>929.14547359356789</v>
      </c>
      <c r="H375" s="18">
        <v>789.77365255453265</v>
      </c>
      <c r="I375" s="18">
        <v>0</v>
      </c>
      <c r="K375" s="18">
        <v>0</v>
      </c>
    </row>
    <row r="376" spans="1:11" x14ac:dyDescent="0.2">
      <c r="A376" s="8">
        <v>43420.208333333336</v>
      </c>
      <c r="B376" s="9">
        <v>0</v>
      </c>
      <c r="C376" s="20" t="s">
        <v>40</v>
      </c>
      <c r="D376" s="20" t="s">
        <v>40</v>
      </c>
      <c r="E376" s="18">
        <v>0</v>
      </c>
      <c r="F376" s="9">
        <v>929.89469473925601</v>
      </c>
      <c r="G376" s="9">
        <v>929.89469473925601</v>
      </c>
      <c r="H376" s="18">
        <v>790.41049052836763</v>
      </c>
      <c r="I376" s="18">
        <v>0</v>
      </c>
      <c r="K376" s="18">
        <v>0</v>
      </c>
    </row>
    <row r="377" spans="1:11" x14ac:dyDescent="0.2">
      <c r="A377" s="8">
        <v>43420.25</v>
      </c>
      <c r="B377" s="9">
        <v>0</v>
      </c>
      <c r="C377" s="20" t="s">
        <v>40</v>
      </c>
      <c r="D377" s="20" t="s">
        <v>40</v>
      </c>
      <c r="E377" s="18">
        <v>0</v>
      </c>
      <c r="F377" s="9">
        <v>929.6197350341713</v>
      </c>
      <c r="G377" s="9">
        <v>929.6197350341713</v>
      </c>
      <c r="H377" s="18">
        <v>790.17677477904556</v>
      </c>
      <c r="I377" s="18">
        <v>0</v>
      </c>
      <c r="K377" s="18">
        <v>0</v>
      </c>
    </row>
    <row r="378" spans="1:11" x14ac:dyDescent="0.2">
      <c r="A378" s="8">
        <v>43420.291666666664</v>
      </c>
      <c r="B378" s="9">
        <v>0</v>
      </c>
      <c r="C378" s="20" t="s">
        <v>40</v>
      </c>
      <c r="D378" s="20" t="s">
        <v>40</v>
      </c>
      <c r="E378" s="18">
        <v>0</v>
      </c>
      <c r="F378" s="9">
        <v>930.06291269918211</v>
      </c>
      <c r="G378" s="9">
        <v>930.06291269918211</v>
      </c>
      <c r="H378" s="18">
        <v>790.55347579430475</v>
      </c>
      <c r="I378" s="18">
        <v>0</v>
      </c>
      <c r="K378" s="18">
        <v>0</v>
      </c>
    </row>
    <row r="379" spans="1:11" x14ac:dyDescent="0.2">
      <c r="A379" s="8">
        <v>43420.333333333336</v>
      </c>
      <c r="B379" s="9">
        <v>0</v>
      </c>
      <c r="C379" s="20" t="s">
        <v>40</v>
      </c>
      <c r="D379" s="20" t="s">
        <v>40</v>
      </c>
      <c r="E379" s="18">
        <v>0</v>
      </c>
      <c r="F379" s="9">
        <v>931.08150876374918</v>
      </c>
      <c r="G379" s="9">
        <v>931.08150876374918</v>
      </c>
      <c r="H379" s="18">
        <v>791.41928244918677</v>
      </c>
      <c r="I379" s="18">
        <v>0</v>
      </c>
      <c r="K379" s="18">
        <v>0</v>
      </c>
    </row>
    <row r="380" spans="1:11" x14ac:dyDescent="0.2">
      <c r="A380" s="8">
        <v>43420.375</v>
      </c>
      <c r="B380" s="9">
        <v>0</v>
      </c>
      <c r="C380" s="20" t="s">
        <v>40</v>
      </c>
      <c r="D380" s="20" t="s">
        <v>40</v>
      </c>
      <c r="E380" s="18">
        <v>0</v>
      </c>
      <c r="F380" s="9">
        <v>931.6954633190511</v>
      </c>
      <c r="G380" s="9">
        <v>931.6954633190511</v>
      </c>
      <c r="H380" s="18">
        <v>791.94114382119346</v>
      </c>
      <c r="I380" s="18">
        <v>0</v>
      </c>
      <c r="K380" s="18">
        <v>0</v>
      </c>
    </row>
    <row r="381" spans="1:11" x14ac:dyDescent="0.2">
      <c r="A381" s="8">
        <v>43420.416666666664</v>
      </c>
      <c r="B381" s="9">
        <v>0</v>
      </c>
      <c r="C381" s="20" t="s">
        <v>40</v>
      </c>
      <c r="D381" s="20" t="s">
        <v>40</v>
      </c>
      <c r="E381" s="18">
        <v>0</v>
      </c>
      <c r="F381" s="9">
        <v>932.23427135123404</v>
      </c>
      <c r="G381" s="9">
        <v>932.23427135123404</v>
      </c>
      <c r="H381" s="18">
        <v>792.39913064854886</v>
      </c>
      <c r="I381" s="18">
        <v>0</v>
      </c>
      <c r="K381" s="18">
        <v>0</v>
      </c>
    </row>
    <row r="382" spans="1:11" x14ac:dyDescent="0.2">
      <c r="A382" s="8">
        <v>43420.458333333336</v>
      </c>
      <c r="B382" s="9">
        <v>0</v>
      </c>
      <c r="C382" s="20" t="s">
        <v>40</v>
      </c>
      <c r="D382" s="20" t="s">
        <v>40</v>
      </c>
      <c r="E382" s="18">
        <v>0</v>
      </c>
      <c r="F382" s="9">
        <v>933.45587458722116</v>
      </c>
      <c r="G382" s="9">
        <v>933.45587458722116</v>
      </c>
      <c r="H382" s="18">
        <v>793.43749339913802</v>
      </c>
      <c r="I382" s="18">
        <v>0</v>
      </c>
      <c r="K382" s="18">
        <v>0</v>
      </c>
    </row>
    <row r="383" spans="1:11" x14ac:dyDescent="0.2">
      <c r="A383" s="8">
        <v>43420.5</v>
      </c>
      <c r="B383" s="9">
        <v>0</v>
      </c>
      <c r="C383" s="20" t="s">
        <v>40</v>
      </c>
      <c r="D383" s="20" t="s">
        <v>40</v>
      </c>
      <c r="E383" s="18">
        <v>0</v>
      </c>
      <c r="F383" s="9">
        <v>933.11729727148179</v>
      </c>
      <c r="G383" s="9">
        <v>933.11729727148179</v>
      </c>
      <c r="H383" s="18">
        <v>793.14970268075945</v>
      </c>
      <c r="I383" s="18">
        <v>0</v>
      </c>
      <c r="K383" s="18">
        <v>0</v>
      </c>
    </row>
    <row r="384" spans="1:11" x14ac:dyDescent="0.2">
      <c r="A384" s="8">
        <v>43420.541666666664</v>
      </c>
      <c r="B384" s="9">
        <v>0</v>
      </c>
      <c r="C384" s="20" t="s">
        <v>40</v>
      </c>
      <c r="D384" s="20" t="s">
        <v>40</v>
      </c>
      <c r="E384" s="18">
        <v>0</v>
      </c>
      <c r="F384" s="9">
        <v>935.6763069804274</v>
      </c>
      <c r="G384" s="9">
        <v>935.6763069804274</v>
      </c>
      <c r="H384" s="18">
        <v>795.32486093336331</v>
      </c>
      <c r="I384" s="18">
        <v>0</v>
      </c>
      <c r="K384" s="18">
        <v>0</v>
      </c>
    </row>
    <row r="385" spans="1:11" x14ac:dyDescent="0.2">
      <c r="A385" s="8">
        <v>43420.583333333336</v>
      </c>
      <c r="B385" s="9">
        <v>0</v>
      </c>
      <c r="C385" s="20" t="s">
        <v>40</v>
      </c>
      <c r="D385" s="20" t="s">
        <v>40</v>
      </c>
      <c r="E385" s="18">
        <v>0</v>
      </c>
      <c r="F385" s="9">
        <v>935.09459554773343</v>
      </c>
      <c r="G385" s="9">
        <v>935.09459554773343</v>
      </c>
      <c r="H385" s="18">
        <v>794.83040621557336</v>
      </c>
      <c r="I385" s="18">
        <v>0</v>
      </c>
      <c r="K385" s="18">
        <v>0</v>
      </c>
    </row>
    <row r="386" spans="1:11" x14ac:dyDescent="0.2">
      <c r="A386" s="8">
        <v>43420.625</v>
      </c>
      <c r="B386" s="9">
        <v>0</v>
      </c>
      <c r="C386" s="20" t="s">
        <v>40</v>
      </c>
      <c r="D386" s="20" t="s">
        <v>40</v>
      </c>
      <c r="E386" s="18">
        <v>0</v>
      </c>
      <c r="F386" s="9">
        <v>935.0194384714913</v>
      </c>
      <c r="G386" s="9">
        <v>935.0194384714913</v>
      </c>
      <c r="H386" s="18">
        <v>794.76652270076761</v>
      </c>
      <c r="I386" s="18">
        <v>0</v>
      </c>
      <c r="K386" s="18">
        <v>0</v>
      </c>
    </row>
    <row r="387" spans="1:11" x14ac:dyDescent="0.2">
      <c r="A387" s="8">
        <v>43420.666666666664</v>
      </c>
      <c r="B387" s="9">
        <v>0</v>
      </c>
      <c r="C387" s="20" t="s">
        <v>40</v>
      </c>
      <c r="D387" s="20" t="s">
        <v>40</v>
      </c>
      <c r="E387" s="18">
        <v>0</v>
      </c>
      <c r="F387" s="9">
        <v>935.58589009424156</v>
      </c>
      <c r="G387" s="9">
        <v>935.58589009424156</v>
      </c>
      <c r="H387" s="18">
        <v>795.24800658010531</v>
      </c>
      <c r="I387" s="18">
        <v>0</v>
      </c>
      <c r="K387" s="18">
        <v>0</v>
      </c>
    </row>
    <row r="388" spans="1:11" x14ac:dyDescent="0.2">
      <c r="A388" s="8">
        <v>43420.708333333336</v>
      </c>
      <c r="B388" s="9">
        <v>0</v>
      </c>
      <c r="C388" s="20" t="s">
        <v>40</v>
      </c>
      <c r="D388" s="20" t="s">
        <v>40</v>
      </c>
      <c r="E388" s="18">
        <v>0</v>
      </c>
      <c r="F388" s="9">
        <v>942.90672824942612</v>
      </c>
      <c r="G388" s="9">
        <v>942.90672824942612</v>
      </c>
      <c r="H388" s="18">
        <v>801.47071901201218</v>
      </c>
      <c r="I388" s="18">
        <v>0</v>
      </c>
      <c r="K388" s="18">
        <v>0</v>
      </c>
    </row>
    <row r="389" spans="1:11" x14ac:dyDescent="0.2">
      <c r="A389" s="8">
        <v>43420.75</v>
      </c>
      <c r="B389" s="9">
        <v>0</v>
      </c>
      <c r="C389" s="20" t="s">
        <v>40</v>
      </c>
      <c r="D389" s="20" t="s">
        <v>40</v>
      </c>
      <c r="E389" s="18">
        <v>0</v>
      </c>
      <c r="F389" s="9">
        <v>950.8212807319735</v>
      </c>
      <c r="G389" s="9">
        <v>950.8212807319735</v>
      </c>
      <c r="H389" s="18">
        <v>808.19808862217747</v>
      </c>
      <c r="I389" s="18">
        <v>0</v>
      </c>
      <c r="K389" s="18">
        <v>0</v>
      </c>
    </row>
    <row r="390" spans="1:11" x14ac:dyDescent="0.2">
      <c r="A390" s="8">
        <v>43420.791666666664</v>
      </c>
      <c r="B390" s="9">
        <v>0</v>
      </c>
      <c r="C390" s="20" t="s">
        <v>40</v>
      </c>
      <c r="D390" s="20" t="s">
        <v>40</v>
      </c>
      <c r="E390" s="18">
        <v>0</v>
      </c>
      <c r="F390" s="9">
        <v>951.92954265197091</v>
      </c>
      <c r="G390" s="9">
        <v>951.92954265197091</v>
      </c>
      <c r="H390" s="18">
        <v>809.14011125417528</v>
      </c>
      <c r="I390" s="18">
        <v>0</v>
      </c>
      <c r="K390" s="18">
        <v>0</v>
      </c>
    </row>
    <row r="391" spans="1:11" x14ac:dyDescent="0.2">
      <c r="A391" s="8">
        <v>43420.833333333336</v>
      </c>
      <c r="B391" s="9">
        <v>0</v>
      </c>
      <c r="C391" s="20" t="s">
        <v>40</v>
      </c>
      <c r="D391" s="20" t="s">
        <v>40</v>
      </c>
      <c r="E391" s="18">
        <v>0</v>
      </c>
      <c r="F391" s="9">
        <v>951.31713064399992</v>
      </c>
      <c r="G391" s="9">
        <v>951.31713064399992</v>
      </c>
      <c r="H391" s="18">
        <v>808.61956104739988</v>
      </c>
      <c r="I391" s="18">
        <v>0</v>
      </c>
      <c r="K391" s="18">
        <v>0</v>
      </c>
    </row>
    <row r="392" spans="1:11" x14ac:dyDescent="0.2">
      <c r="A392" s="8">
        <v>43420.875</v>
      </c>
      <c r="B392" s="9">
        <v>0</v>
      </c>
      <c r="C392" s="20" t="s">
        <v>40</v>
      </c>
      <c r="D392" s="20" t="s">
        <v>40</v>
      </c>
      <c r="E392" s="18">
        <v>0</v>
      </c>
      <c r="F392" s="9">
        <v>951.27200848735401</v>
      </c>
      <c r="G392" s="9">
        <v>951.27200848735401</v>
      </c>
      <c r="H392" s="18">
        <v>808.58120721425087</v>
      </c>
      <c r="I392" s="18">
        <v>0</v>
      </c>
      <c r="K392" s="18">
        <v>0</v>
      </c>
    </row>
    <row r="393" spans="1:11" x14ac:dyDescent="0.2">
      <c r="A393" s="8">
        <v>43420.916666666664</v>
      </c>
      <c r="B393" s="9">
        <v>0</v>
      </c>
      <c r="C393" s="20" t="s">
        <v>40</v>
      </c>
      <c r="D393" s="20" t="s">
        <v>40</v>
      </c>
      <c r="E393" s="18">
        <v>0</v>
      </c>
      <c r="F393" s="9">
        <v>952.00339653275876</v>
      </c>
      <c r="G393" s="9">
        <v>952.00339653275876</v>
      </c>
      <c r="H393" s="18">
        <v>809.20288705284497</v>
      </c>
      <c r="I393" s="18">
        <v>0</v>
      </c>
      <c r="K393" s="18">
        <v>0</v>
      </c>
    </row>
    <row r="394" spans="1:11" x14ac:dyDescent="0.2">
      <c r="A394" s="8">
        <v>43420.958333333336</v>
      </c>
      <c r="B394" s="9">
        <v>0</v>
      </c>
      <c r="C394" s="20" t="s">
        <v>40</v>
      </c>
      <c r="D394" s="20" t="s">
        <v>40</v>
      </c>
      <c r="E394" s="18">
        <v>0</v>
      </c>
      <c r="F394" s="9">
        <v>951.559082837402</v>
      </c>
      <c r="G394" s="9">
        <v>951.559082837402</v>
      </c>
      <c r="H394" s="18">
        <v>808.82522041179163</v>
      </c>
      <c r="I394" s="18">
        <v>0</v>
      </c>
      <c r="K394" s="18">
        <v>0</v>
      </c>
    </row>
    <row r="395" spans="1:11" x14ac:dyDescent="0.2">
      <c r="A395" s="8">
        <v>43421</v>
      </c>
      <c r="B395" s="9">
        <v>0</v>
      </c>
      <c r="C395" s="20" t="s">
        <v>40</v>
      </c>
      <c r="D395" s="20" t="s">
        <v>40</v>
      </c>
      <c r="E395" s="18">
        <v>0</v>
      </c>
      <c r="F395" s="9">
        <v>953.66446357214068</v>
      </c>
      <c r="G395" s="9">
        <v>953.66446357214068</v>
      </c>
      <c r="H395" s="18">
        <v>810.61479403631961</v>
      </c>
      <c r="I395" s="18">
        <v>0</v>
      </c>
      <c r="K395" s="18">
        <v>0</v>
      </c>
    </row>
    <row r="396" spans="1:11" x14ac:dyDescent="0.2">
      <c r="A396" s="8">
        <v>43421.041666666664</v>
      </c>
      <c r="B396" s="9">
        <v>0</v>
      </c>
      <c r="C396" s="20" t="s">
        <v>40</v>
      </c>
      <c r="D396" s="20" t="s">
        <v>40</v>
      </c>
      <c r="E396" s="18">
        <v>0</v>
      </c>
      <c r="F396" s="9">
        <v>951.42792523707419</v>
      </c>
      <c r="G396" s="9">
        <v>951.42792523707419</v>
      </c>
      <c r="H396" s="18">
        <v>808.713736451513</v>
      </c>
      <c r="I396" s="18">
        <v>0</v>
      </c>
      <c r="K396" s="18">
        <v>0</v>
      </c>
    </row>
    <row r="397" spans="1:11" x14ac:dyDescent="0.2">
      <c r="A397" s="8">
        <v>43421.083333333336</v>
      </c>
      <c r="B397" s="9">
        <v>0</v>
      </c>
      <c r="C397" s="20" t="s">
        <v>40</v>
      </c>
      <c r="D397" s="20" t="s">
        <v>40</v>
      </c>
      <c r="E397" s="18">
        <v>0</v>
      </c>
      <c r="F397" s="9">
        <v>949.8606453820305</v>
      </c>
      <c r="G397" s="9">
        <v>949.8606453820305</v>
      </c>
      <c r="H397" s="18">
        <v>807.38154857472591</v>
      </c>
      <c r="I397" s="18">
        <v>0</v>
      </c>
      <c r="K397" s="18">
        <v>0</v>
      </c>
    </row>
    <row r="398" spans="1:11" x14ac:dyDescent="0.2">
      <c r="A398" s="8">
        <v>43421.125</v>
      </c>
      <c r="B398" s="9">
        <v>0</v>
      </c>
      <c r="C398" s="20" t="s">
        <v>40</v>
      </c>
      <c r="D398" s="20" t="s">
        <v>40</v>
      </c>
      <c r="E398" s="18">
        <v>0</v>
      </c>
      <c r="F398" s="9">
        <v>948.55829085194921</v>
      </c>
      <c r="G398" s="9">
        <v>948.55829085194921</v>
      </c>
      <c r="H398" s="18">
        <v>806.27454722415678</v>
      </c>
      <c r="I398" s="18">
        <v>0</v>
      </c>
      <c r="K398" s="18">
        <v>0</v>
      </c>
    </row>
    <row r="399" spans="1:11" x14ac:dyDescent="0.2">
      <c r="A399" s="8">
        <v>43421.166666666664</v>
      </c>
      <c r="B399" s="9">
        <v>0</v>
      </c>
      <c r="C399" s="20" t="s">
        <v>40</v>
      </c>
      <c r="D399" s="20" t="s">
        <v>40</v>
      </c>
      <c r="E399" s="18">
        <v>0</v>
      </c>
      <c r="F399" s="9">
        <v>947.92657487621432</v>
      </c>
      <c r="G399" s="9">
        <v>947.92657487621432</v>
      </c>
      <c r="H399" s="18">
        <v>805.73758864478214</v>
      </c>
      <c r="I399" s="18">
        <v>0</v>
      </c>
      <c r="K399" s="18">
        <v>0</v>
      </c>
    </row>
    <row r="400" spans="1:11" x14ac:dyDescent="0.2">
      <c r="A400" s="8">
        <v>43421.208333333336</v>
      </c>
      <c r="B400" s="9">
        <v>0</v>
      </c>
      <c r="C400" s="20" t="s">
        <v>40</v>
      </c>
      <c r="D400" s="20" t="s">
        <v>40</v>
      </c>
      <c r="E400" s="18">
        <v>0</v>
      </c>
      <c r="F400" s="9">
        <v>946.39228090263077</v>
      </c>
      <c r="G400" s="9">
        <v>946.39228090263077</v>
      </c>
      <c r="H400" s="18">
        <v>804.43343876723611</v>
      </c>
      <c r="I400" s="18">
        <v>0</v>
      </c>
      <c r="K400" s="18">
        <v>0</v>
      </c>
    </row>
    <row r="401" spans="1:11" x14ac:dyDescent="0.2">
      <c r="A401" s="8">
        <v>43421.25</v>
      </c>
      <c r="B401" s="9">
        <v>0</v>
      </c>
      <c r="C401" s="20" t="s">
        <v>40</v>
      </c>
      <c r="D401" s="20" t="s">
        <v>40</v>
      </c>
      <c r="E401" s="18">
        <v>0</v>
      </c>
      <c r="F401" s="9">
        <v>945.44107000500355</v>
      </c>
      <c r="G401" s="9">
        <v>945.44107000500355</v>
      </c>
      <c r="H401" s="18">
        <v>803.62490950425297</v>
      </c>
      <c r="I401" s="18">
        <v>0</v>
      </c>
      <c r="K401" s="18">
        <v>0</v>
      </c>
    </row>
    <row r="402" spans="1:11" x14ac:dyDescent="0.2">
      <c r="A402" s="8">
        <v>43421.291666666664</v>
      </c>
      <c r="B402" s="9">
        <v>0</v>
      </c>
      <c r="C402" s="20" t="s">
        <v>40</v>
      </c>
      <c r="D402" s="20" t="s">
        <v>40</v>
      </c>
      <c r="E402" s="18">
        <v>0</v>
      </c>
      <c r="F402" s="9">
        <v>943.72930757183167</v>
      </c>
      <c r="G402" s="9">
        <v>943.72930757183167</v>
      </c>
      <c r="H402" s="18">
        <v>802.16991143605685</v>
      </c>
      <c r="I402" s="18">
        <v>0</v>
      </c>
      <c r="K402" s="18">
        <v>0</v>
      </c>
    </row>
    <row r="403" spans="1:11" x14ac:dyDescent="0.2">
      <c r="A403" s="8">
        <v>43421.333333333336</v>
      </c>
      <c r="B403" s="9">
        <v>0</v>
      </c>
      <c r="C403" s="20" t="s">
        <v>40</v>
      </c>
      <c r="D403" s="20" t="s">
        <v>40</v>
      </c>
      <c r="E403" s="18">
        <v>0</v>
      </c>
      <c r="F403" s="9">
        <v>942.81725143074289</v>
      </c>
      <c r="G403" s="9">
        <v>942.81725143074289</v>
      </c>
      <c r="H403" s="18">
        <v>801.39466371613139</v>
      </c>
      <c r="I403" s="18">
        <v>0</v>
      </c>
      <c r="K403" s="18">
        <v>0</v>
      </c>
    </row>
    <row r="404" spans="1:11" x14ac:dyDescent="0.2">
      <c r="A404" s="8">
        <v>43421.375</v>
      </c>
      <c r="B404" s="9">
        <v>0</v>
      </c>
      <c r="C404" s="20" t="s">
        <v>40</v>
      </c>
      <c r="D404" s="20" t="s">
        <v>40</v>
      </c>
      <c r="E404" s="18">
        <v>0</v>
      </c>
      <c r="F404" s="9">
        <v>938.32715452487116</v>
      </c>
      <c r="G404" s="9">
        <v>938.32715452487116</v>
      </c>
      <c r="H404" s="18">
        <v>797.57808134614049</v>
      </c>
      <c r="I404" s="18">
        <v>0</v>
      </c>
      <c r="K404" s="18">
        <v>0</v>
      </c>
    </row>
    <row r="405" spans="1:11" x14ac:dyDescent="0.2">
      <c r="A405" s="8">
        <v>43421.416666666664</v>
      </c>
      <c r="B405" s="9">
        <v>0</v>
      </c>
      <c r="C405" s="20" t="s">
        <v>40</v>
      </c>
      <c r="D405" s="20" t="s">
        <v>40</v>
      </c>
      <c r="E405" s="18">
        <v>0</v>
      </c>
      <c r="F405" s="9">
        <v>925.50012883681234</v>
      </c>
      <c r="G405" s="9">
        <v>925.50012883681234</v>
      </c>
      <c r="H405" s="18">
        <v>786.67510951129043</v>
      </c>
      <c r="I405" s="18">
        <v>0</v>
      </c>
      <c r="K405" s="18">
        <v>0</v>
      </c>
    </row>
    <row r="406" spans="1:11" x14ac:dyDescent="0.2">
      <c r="A406" s="8">
        <v>43421.458333333336</v>
      </c>
      <c r="B406" s="9">
        <v>0</v>
      </c>
      <c r="C406" s="20" t="s">
        <v>40</v>
      </c>
      <c r="D406" s="20" t="s">
        <v>40</v>
      </c>
      <c r="E406" s="18">
        <v>0</v>
      </c>
      <c r="F406" s="9">
        <v>921.57602041374844</v>
      </c>
      <c r="G406" s="9">
        <v>921.57602041374844</v>
      </c>
      <c r="H406" s="18">
        <v>783.33961735168612</v>
      </c>
      <c r="I406" s="18">
        <v>0</v>
      </c>
      <c r="K406" s="18">
        <v>0</v>
      </c>
    </row>
    <row r="407" spans="1:11" x14ac:dyDescent="0.2">
      <c r="A407" s="8">
        <v>43421.5</v>
      </c>
      <c r="B407" s="9">
        <v>0</v>
      </c>
      <c r="C407" s="20" t="s">
        <v>40</v>
      </c>
      <c r="D407" s="20" t="s">
        <v>40</v>
      </c>
      <c r="E407" s="18">
        <v>0</v>
      </c>
      <c r="F407" s="9">
        <v>919.53945913843006</v>
      </c>
      <c r="G407" s="9">
        <v>919.53945913843006</v>
      </c>
      <c r="H407" s="18">
        <v>781.60854026766549</v>
      </c>
      <c r="I407" s="18">
        <v>0</v>
      </c>
      <c r="K407" s="18">
        <v>0</v>
      </c>
    </row>
    <row r="408" spans="1:11" x14ac:dyDescent="0.2">
      <c r="A408" s="8">
        <v>43421.541666666664</v>
      </c>
      <c r="B408" s="9">
        <v>0</v>
      </c>
      <c r="C408" s="20" t="s">
        <v>40</v>
      </c>
      <c r="D408" s="20" t="s">
        <v>40</v>
      </c>
      <c r="E408" s="18">
        <v>0</v>
      </c>
      <c r="F408" s="9">
        <v>920.60449216623147</v>
      </c>
      <c r="G408" s="9">
        <v>920.60449216623147</v>
      </c>
      <c r="H408" s="18">
        <v>782.51381834129677</v>
      </c>
      <c r="I408" s="18">
        <v>0</v>
      </c>
      <c r="K408" s="18">
        <v>0</v>
      </c>
    </row>
    <row r="409" spans="1:11" x14ac:dyDescent="0.2">
      <c r="A409" s="8">
        <v>43421.583333333336</v>
      </c>
      <c r="B409" s="9">
        <v>0</v>
      </c>
      <c r="C409" s="20" t="s">
        <v>40</v>
      </c>
      <c r="D409" s="20" t="s">
        <v>40</v>
      </c>
      <c r="E409" s="18">
        <v>0</v>
      </c>
      <c r="F409" s="9">
        <v>921.50047940367051</v>
      </c>
      <c r="G409" s="9">
        <v>921.50047940367051</v>
      </c>
      <c r="H409" s="18">
        <v>783.27540749311993</v>
      </c>
      <c r="I409" s="18">
        <v>0</v>
      </c>
      <c r="K409" s="18">
        <v>0</v>
      </c>
    </row>
    <row r="410" spans="1:11" x14ac:dyDescent="0.2">
      <c r="A410" s="8">
        <v>43421.625</v>
      </c>
      <c r="B410" s="9">
        <v>0</v>
      </c>
      <c r="C410" s="20" t="s">
        <v>40</v>
      </c>
      <c r="D410" s="20" t="s">
        <v>40</v>
      </c>
      <c r="E410" s="18">
        <v>0</v>
      </c>
      <c r="F410" s="9">
        <v>921.86945935807626</v>
      </c>
      <c r="G410" s="9">
        <v>921.86945935807626</v>
      </c>
      <c r="H410" s="18">
        <v>783.58904045436475</v>
      </c>
      <c r="I410" s="18">
        <v>0</v>
      </c>
      <c r="K410" s="18">
        <v>0</v>
      </c>
    </row>
    <row r="411" spans="1:11" x14ac:dyDescent="0.2">
      <c r="A411" s="8">
        <v>43421.666666666664</v>
      </c>
      <c r="B411" s="9">
        <v>0</v>
      </c>
      <c r="C411" s="20" t="s">
        <v>40</v>
      </c>
      <c r="D411" s="20" t="s">
        <v>40</v>
      </c>
      <c r="E411" s="18">
        <v>0</v>
      </c>
      <c r="F411" s="9">
        <v>924.43156153891857</v>
      </c>
      <c r="G411" s="9">
        <v>924.43156153891857</v>
      </c>
      <c r="H411" s="18">
        <v>785.76682730808079</v>
      </c>
      <c r="I411" s="18">
        <v>0</v>
      </c>
      <c r="K411" s="18">
        <v>0</v>
      </c>
    </row>
    <row r="412" spans="1:11" x14ac:dyDescent="0.2">
      <c r="A412" s="8">
        <v>43421.708333333336</v>
      </c>
      <c r="B412" s="9">
        <v>0</v>
      </c>
      <c r="C412" s="20" t="s">
        <v>40</v>
      </c>
      <c r="D412" s="20" t="s">
        <v>40</v>
      </c>
      <c r="E412" s="18">
        <v>0</v>
      </c>
      <c r="F412" s="9">
        <v>938.45323435617638</v>
      </c>
      <c r="G412" s="9">
        <v>938.45323435617638</v>
      </c>
      <c r="H412" s="18">
        <v>797.6852492027499</v>
      </c>
      <c r="I412" s="18">
        <v>0</v>
      </c>
      <c r="K412" s="18">
        <v>0</v>
      </c>
    </row>
    <row r="413" spans="1:11" x14ac:dyDescent="0.2">
      <c r="A413" s="8">
        <v>43421.75</v>
      </c>
      <c r="B413" s="9">
        <v>0</v>
      </c>
      <c r="C413" s="20" t="s">
        <v>40</v>
      </c>
      <c r="D413" s="20" t="s">
        <v>40</v>
      </c>
      <c r="E413" s="18">
        <v>0</v>
      </c>
      <c r="F413" s="9">
        <v>940.23041438292034</v>
      </c>
      <c r="G413" s="9">
        <v>940.23041438292034</v>
      </c>
      <c r="H413" s="18">
        <v>799.19585222548233</v>
      </c>
      <c r="I413" s="18">
        <v>0</v>
      </c>
      <c r="K413" s="18">
        <v>0</v>
      </c>
    </row>
    <row r="414" spans="1:11" x14ac:dyDescent="0.2">
      <c r="A414" s="8">
        <v>43421.791666666664</v>
      </c>
      <c r="B414" s="9">
        <v>0</v>
      </c>
      <c r="C414" s="20" t="s">
        <v>40</v>
      </c>
      <c r="D414" s="20" t="s">
        <v>40</v>
      </c>
      <c r="E414" s="18">
        <v>0</v>
      </c>
      <c r="F414" s="9">
        <v>941.09228012602387</v>
      </c>
      <c r="G414" s="9">
        <v>941.09228012602387</v>
      </c>
      <c r="H414" s="18">
        <v>799.92843810712031</v>
      </c>
      <c r="I414" s="18">
        <v>0</v>
      </c>
      <c r="K414" s="18">
        <v>0</v>
      </c>
    </row>
    <row r="415" spans="1:11" x14ac:dyDescent="0.2">
      <c r="A415" s="8">
        <v>43421.833333333336</v>
      </c>
      <c r="B415" s="9">
        <v>0</v>
      </c>
      <c r="C415" s="20" t="s">
        <v>40</v>
      </c>
      <c r="D415" s="20" t="s">
        <v>40</v>
      </c>
      <c r="E415" s="18">
        <v>0</v>
      </c>
      <c r="F415" s="9">
        <v>940.42222116018183</v>
      </c>
      <c r="G415" s="9">
        <v>940.42222116018183</v>
      </c>
      <c r="H415" s="18">
        <v>799.35888798615451</v>
      </c>
      <c r="I415" s="18">
        <v>0</v>
      </c>
      <c r="K415" s="18">
        <v>0</v>
      </c>
    </row>
    <row r="416" spans="1:11" x14ac:dyDescent="0.2">
      <c r="A416" s="8">
        <v>43421.875</v>
      </c>
      <c r="B416" s="9">
        <v>0</v>
      </c>
      <c r="C416" s="20" t="s">
        <v>40</v>
      </c>
      <c r="D416" s="20" t="s">
        <v>40</v>
      </c>
      <c r="E416" s="18">
        <v>0</v>
      </c>
      <c r="F416" s="9">
        <v>941.27449711902113</v>
      </c>
      <c r="G416" s="9">
        <v>941.27449711902113</v>
      </c>
      <c r="H416" s="18">
        <v>800.08332255116795</v>
      </c>
      <c r="I416" s="18">
        <v>0</v>
      </c>
      <c r="K416" s="18">
        <v>0</v>
      </c>
    </row>
    <row r="417" spans="1:11" x14ac:dyDescent="0.2">
      <c r="A417" s="8">
        <v>43421.916666666664</v>
      </c>
      <c r="B417" s="9">
        <v>0</v>
      </c>
      <c r="C417" s="20" t="s">
        <v>40</v>
      </c>
      <c r="D417" s="20" t="s">
        <v>40</v>
      </c>
      <c r="E417" s="18">
        <v>0</v>
      </c>
      <c r="F417" s="9">
        <v>941.29186507795259</v>
      </c>
      <c r="G417" s="9">
        <v>941.29186507795259</v>
      </c>
      <c r="H417" s="18">
        <v>800.0980853162597</v>
      </c>
      <c r="I417" s="18">
        <v>0</v>
      </c>
      <c r="K417" s="18">
        <v>0</v>
      </c>
    </row>
    <row r="418" spans="1:11" x14ac:dyDescent="0.2">
      <c r="A418" s="8">
        <v>43421.958333333336</v>
      </c>
      <c r="B418" s="9">
        <v>0</v>
      </c>
      <c r="C418" s="20" t="s">
        <v>40</v>
      </c>
      <c r="D418" s="20" t="s">
        <v>40</v>
      </c>
      <c r="E418" s="18">
        <v>0</v>
      </c>
      <c r="F418" s="9">
        <v>940.67923236062802</v>
      </c>
      <c r="G418" s="9">
        <v>940.67923236062802</v>
      </c>
      <c r="H418" s="18">
        <v>799.57734750653378</v>
      </c>
      <c r="I418" s="18">
        <v>0</v>
      </c>
      <c r="K418" s="18">
        <v>0</v>
      </c>
    </row>
    <row r="419" spans="1:11" x14ac:dyDescent="0.2">
      <c r="A419" s="8">
        <v>43422</v>
      </c>
      <c r="B419" s="9">
        <v>0</v>
      </c>
      <c r="C419" s="20" t="s">
        <v>40</v>
      </c>
      <c r="D419" s="20" t="s">
        <v>40</v>
      </c>
      <c r="E419" s="18">
        <v>0</v>
      </c>
      <c r="F419" s="9">
        <v>940.91272634600705</v>
      </c>
      <c r="G419" s="9">
        <v>940.91272634600705</v>
      </c>
      <c r="H419" s="18">
        <v>799.77581739410596</v>
      </c>
      <c r="I419" s="18">
        <v>0</v>
      </c>
      <c r="K419" s="18">
        <v>0</v>
      </c>
    </row>
    <row r="420" spans="1:11" x14ac:dyDescent="0.2">
      <c r="A420" s="8">
        <v>43422.041666666664</v>
      </c>
      <c r="B420" s="9">
        <v>0</v>
      </c>
      <c r="C420" s="20" t="s">
        <v>40</v>
      </c>
      <c r="D420" s="20" t="s">
        <v>40</v>
      </c>
      <c r="E420" s="18">
        <v>0</v>
      </c>
      <c r="F420" s="9">
        <v>940.35642250104183</v>
      </c>
      <c r="G420" s="9">
        <v>940.35642250104183</v>
      </c>
      <c r="H420" s="18">
        <v>799.30295912588554</v>
      </c>
      <c r="I420" s="18">
        <v>0</v>
      </c>
      <c r="K420" s="18">
        <v>0</v>
      </c>
    </row>
    <row r="421" spans="1:11" x14ac:dyDescent="0.2">
      <c r="A421" s="8">
        <v>43422.083333333336</v>
      </c>
      <c r="B421" s="9">
        <v>0</v>
      </c>
      <c r="C421" s="20" t="s">
        <v>40</v>
      </c>
      <c r="D421" s="20" t="s">
        <v>40</v>
      </c>
      <c r="E421" s="18">
        <v>0</v>
      </c>
      <c r="F421" s="9">
        <v>938.17155271962281</v>
      </c>
      <c r="G421" s="9">
        <v>938.17155271962281</v>
      </c>
      <c r="H421" s="18">
        <v>797.44581981167937</v>
      </c>
      <c r="I421" s="18">
        <v>0</v>
      </c>
      <c r="K421" s="18">
        <v>0</v>
      </c>
    </row>
    <row r="422" spans="1:11" x14ac:dyDescent="0.2">
      <c r="A422" s="8">
        <v>43422.125</v>
      </c>
      <c r="B422" s="9">
        <v>0</v>
      </c>
      <c r="C422" s="20" t="s">
        <v>40</v>
      </c>
      <c r="D422" s="20" t="s">
        <v>40</v>
      </c>
      <c r="E422" s="18">
        <v>0</v>
      </c>
      <c r="F422" s="9">
        <v>938.19170273828217</v>
      </c>
      <c r="G422" s="9">
        <v>938.19170273828217</v>
      </c>
      <c r="H422" s="18">
        <v>797.46294732753984</v>
      </c>
      <c r="I422" s="18">
        <v>0</v>
      </c>
      <c r="K422" s="18">
        <v>0</v>
      </c>
    </row>
    <row r="423" spans="1:11" x14ac:dyDescent="0.2">
      <c r="A423" s="8">
        <v>43422.166666666664</v>
      </c>
      <c r="B423" s="9">
        <v>0</v>
      </c>
      <c r="C423" s="20" t="s">
        <v>40</v>
      </c>
      <c r="D423" s="20" t="s">
        <v>40</v>
      </c>
      <c r="E423" s="18">
        <v>0</v>
      </c>
      <c r="F423" s="9">
        <v>936.44237387941405</v>
      </c>
      <c r="G423" s="9">
        <v>936.44237387941405</v>
      </c>
      <c r="H423" s="18">
        <v>795.97601779750187</v>
      </c>
      <c r="I423" s="18">
        <v>0</v>
      </c>
      <c r="K423" s="18">
        <v>0</v>
      </c>
    </row>
    <row r="424" spans="1:11" x14ac:dyDescent="0.2">
      <c r="A424" s="8">
        <v>43422.208333333336</v>
      </c>
      <c r="B424" s="9">
        <v>0</v>
      </c>
      <c r="C424" s="20" t="s">
        <v>40</v>
      </c>
      <c r="D424" s="20" t="s">
        <v>40</v>
      </c>
      <c r="E424" s="18">
        <v>0</v>
      </c>
      <c r="F424" s="9">
        <v>933.50049060218657</v>
      </c>
      <c r="G424" s="9">
        <v>933.50049060218657</v>
      </c>
      <c r="H424" s="18">
        <v>793.47541701185855</v>
      </c>
      <c r="I424" s="18">
        <v>0</v>
      </c>
      <c r="K424" s="18">
        <v>0</v>
      </c>
    </row>
    <row r="425" spans="1:11" x14ac:dyDescent="0.2">
      <c r="A425" s="8">
        <v>43422.25</v>
      </c>
      <c r="B425" s="9">
        <v>0</v>
      </c>
      <c r="C425" s="20" t="s">
        <v>40</v>
      </c>
      <c r="D425" s="20" t="s">
        <v>40</v>
      </c>
      <c r="E425" s="18">
        <v>0</v>
      </c>
      <c r="F425" s="9">
        <v>933.50286511199522</v>
      </c>
      <c r="G425" s="9">
        <v>933.50286511199522</v>
      </c>
      <c r="H425" s="18">
        <v>793.47743534519589</v>
      </c>
      <c r="I425" s="18">
        <v>0</v>
      </c>
      <c r="K425" s="18">
        <v>0</v>
      </c>
    </row>
    <row r="426" spans="1:11" x14ac:dyDescent="0.2">
      <c r="A426" s="8">
        <v>43422.291666666664</v>
      </c>
      <c r="B426" s="9">
        <v>0</v>
      </c>
      <c r="C426" s="20" t="s">
        <v>40</v>
      </c>
      <c r="D426" s="20" t="s">
        <v>40</v>
      </c>
      <c r="E426" s="18">
        <v>0</v>
      </c>
      <c r="F426" s="9">
        <v>935.63311202064108</v>
      </c>
      <c r="G426" s="9">
        <v>935.63311202064108</v>
      </c>
      <c r="H426" s="18">
        <v>795.28814521754487</v>
      </c>
      <c r="I426" s="18">
        <v>0</v>
      </c>
      <c r="K426" s="18">
        <v>0</v>
      </c>
    </row>
    <row r="427" spans="1:11" x14ac:dyDescent="0.2">
      <c r="A427" s="8">
        <v>43422.333333333336</v>
      </c>
      <c r="B427" s="9">
        <v>0</v>
      </c>
      <c r="C427" s="20" t="s">
        <v>40</v>
      </c>
      <c r="D427" s="20" t="s">
        <v>40</v>
      </c>
      <c r="E427" s="18">
        <v>0</v>
      </c>
      <c r="F427" s="9">
        <v>935.88530030421759</v>
      </c>
      <c r="G427" s="9">
        <v>935.88530030421759</v>
      </c>
      <c r="H427" s="18">
        <v>795.50250525858496</v>
      </c>
      <c r="I427" s="18">
        <v>0</v>
      </c>
      <c r="K427" s="18">
        <v>0</v>
      </c>
    </row>
    <row r="428" spans="1:11" x14ac:dyDescent="0.2">
      <c r="A428" s="8">
        <v>43422.375</v>
      </c>
      <c r="B428" s="9">
        <v>0</v>
      </c>
      <c r="C428" s="20" t="s">
        <v>40</v>
      </c>
      <c r="D428" s="20" t="s">
        <v>40</v>
      </c>
      <c r="E428" s="18">
        <v>0</v>
      </c>
      <c r="F428" s="9">
        <v>930.64522063758454</v>
      </c>
      <c r="G428" s="9">
        <v>930.64522063758454</v>
      </c>
      <c r="H428" s="18">
        <v>791.0484375419469</v>
      </c>
      <c r="I428" s="18">
        <v>0</v>
      </c>
      <c r="K428" s="18">
        <v>0</v>
      </c>
    </row>
    <row r="429" spans="1:11" x14ac:dyDescent="0.2">
      <c r="A429" s="8">
        <v>43422.416666666664</v>
      </c>
      <c r="B429" s="9">
        <v>0</v>
      </c>
      <c r="C429" s="20" t="s">
        <v>40</v>
      </c>
      <c r="D429" s="20" t="s">
        <v>40</v>
      </c>
      <c r="E429" s="18">
        <v>0</v>
      </c>
      <c r="F429" s="9">
        <v>923.59940820664895</v>
      </c>
      <c r="G429" s="9">
        <v>923.59940820664895</v>
      </c>
      <c r="H429" s="18">
        <v>785.05949697565154</v>
      </c>
      <c r="I429" s="18">
        <v>0</v>
      </c>
      <c r="K429" s="18">
        <v>0</v>
      </c>
    </row>
    <row r="430" spans="1:11" x14ac:dyDescent="0.2">
      <c r="A430" s="8">
        <v>43422.458333333336</v>
      </c>
      <c r="B430" s="9">
        <v>0</v>
      </c>
      <c r="C430" s="20" t="s">
        <v>40</v>
      </c>
      <c r="D430" s="20" t="s">
        <v>40</v>
      </c>
      <c r="E430" s="18">
        <v>0</v>
      </c>
      <c r="F430" s="9">
        <v>905.92495015085592</v>
      </c>
      <c r="G430" s="9">
        <v>905.92495015085592</v>
      </c>
      <c r="H430" s="18">
        <v>770.03620762822754</v>
      </c>
      <c r="I430" s="18">
        <v>0</v>
      </c>
      <c r="K430" s="18">
        <v>0</v>
      </c>
    </row>
    <row r="431" spans="1:11" x14ac:dyDescent="0.2">
      <c r="A431" s="8">
        <v>43422.5</v>
      </c>
      <c r="B431" s="9">
        <v>0</v>
      </c>
      <c r="C431" s="20" t="s">
        <v>40</v>
      </c>
      <c r="D431" s="20" t="s">
        <v>40</v>
      </c>
      <c r="E431" s="18">
        <v>0</v>
      </c>
      <c r="F431" s="9">
        <v>903.5807768508696</v>
      </c>
      <c r="G431" s="9">
        <v>903.5807768508696</v>
      </c>
      <c r="H431" s="18">
        <v>768.04366032323912</v>
      </c>
      <c r="I431" s="18">
        <v>0</v>
      </c>
      <c r="K431" s="18">
        <v>0</v>
      </c>
    </row>
    <row r="432" spans="1:11" x14ac:dyDescent="0.2">
      <c r="A432" s="8">
        <v>43422.541666666664</v>
      </c>
      <c r="B432" s="9">
        <v>0</v>
      </c>
      <c r="C432" s="20" t="s">
        <v>40</v>
      </c>
      <c r="D432" s="20" t="s">
        <v>40</v>
      </c>
      <c r="E432" s="18">
        <v>0</v>
      </c>
      <c r="F432" s="9">
        <v>903.98617456127943</v>
      </c>
      <c r="G432" s="9">
        <v>903.98617456127943</v>
      </c>
      <c r="H432" s="18">
        <v>768.38824837708751</v>
      </c>
      <c r="I432" s="18">
        <v>0</v>
      </c>
      <c r="K432" s="18">
        <v>0</v>
      </c>
    </row>
    <row r="433" spans="1:11" x14ac:dyDescent="0.2">
      <c r="A433" s="8">
        <v>43422.583333333336</v>
      </c>
      <c r="B433" s="9">
        <v>0</v>
      </c>
      <c r="C433" s="20" t="s">
        <v>40</v>
      </c>
      <c r="D433" s="20" t="s">
        <v>40</v>
      </c>
      <c r="E433" s="18">
        <v>0</v>
      </c>
      <c r="F433" s="9">
        <v>905.27197602837714</v>
      </c>
      <c r="G433" s="9">
        <v>905.27197602837714</v>
      </c>
      <c r="H433" s="18">
        <v>769.4811796241205</v>
      </c>
      <c r="I433" s="18">
        <v>0</v>
      </c>
      <c r="K433" s="18">
        <v>0</v>
      </c>
    </row>
    <row r="434" spans="1:11" x14ac:dyDescent="0.2">
      <c r="A434" s="8">
        <v>43422.625</v>
      </c>
      <c r="B434" s="9">
        <v>0</v>
      </c>
      <c r="C434" s="20" t="s">
        <v>40</v>
      </c>
      <c r="D434" s="20" t="s">
        <v>40</v>
      </c>
      <c r="E434" s="18">
        <v>0</v>
      </c>
      <c r="F434" s="9">
        <v>904.60336225729588</v>
      </c>
      <c r="G434" s="9">
        <v>904.60336225729588</v>
      </c>
      <c r="H434" s="18">
        <v>768.91285791870143</v>
      </c>
      <c r="I434" s="18">
        <v>0</v>
      </c>
      <c r="K434" s="18">
        <v>0</v>
      </c>
    </row>
    <row r="435" spans="1:11" x14ac:dyDescent="0.2">
      <c r="A435" s="8">
        <v>43422.666666666664</v>
      </c>
      <c r="B435" s="9">
        <v>0</v>
      </c>
      <c r="C435" s="20" t="s">
        <v>40</v>
      </c>
      <c r="D435" s="20" t="s">
        <v>40</v>
      </c>
      <c r="E435" s="18">
        <v>0</v>
      </c>
      <c r="F435" s="9">
        <v>910.79849497909731</v>
      </c>
      <c r="G435" s="9">
        <v>910.79849497909731</v>
      </c>
      <c r="H435" s="18">
        <v>774.1787207322327</v>
      </c>
      <c r="I435" s="18">
        <v>0</v>
      </c>
      <c r="K435" s="18">
        <v>0</v>
      </c>
    </row>
    <row r="436" spans="1:11" x14ac:dyDescent="0.2">
      <c r="A436" s="8">
        <v>43422.708333333336</v>
      </c>
      <c r="B436" s="9">
        <v>0</v>
      </c>
      <c r="C436" s="20" t="s">
        <v>40</v>
      </c>
      <c r="D436" s="20" t="s">
        <v>40</v>
      </c>
      <c r="E436" s="18">
        <v>0</v>
      </c>
      <c r="F436" s="9">
        <v>924.27892838565867</v>
      </c>
      <c r="G436" s="9">
        <v>924.27892838565867</v>
      </c>
      <c r="H436" s="18">
        <v>785.63708912780987</v>
      </c>
      <c r="I436" s="18">
        <v>0</v>
      </c>
      <c r="K436" s="18">
        <v>0</v>
      </c>
    </row>
    <row r="437" spans="1:11" x14ac:dyDescent="0.2">
      <c r="A437" s="8">
        <v>43422.75</v>
      </c>
      <c r="B437" s="9">
        <v>0</v>
      </c>
      <c r="C437" s="20" t="s">
        <v>40</v>
      </c>
      <c r="D437" s="20" t="s">
        <v>40</v>
      </c>
      <c r="E437" s="18">
        <v>0</v>
      </c>
      <c r="F437" s="9">
        <v>926.01572475440105</v>
      </c>
      <c r="G437" s="9">
        <v>926.01572475440105</v>
      </c>
      <c r="H437" s="18">
        <v>787.11336604124085</v>
      </c>
      <c r="I437" s="18">
        <v>0</v>
      </c>
      <c r="K437" s="18">
        <v>0</v>
      </c>
    </row>
    <row r="438" spans="1:11" x14ac:dyDescent="0.2">
      <c r="A438" s="8">
        <v>43422.791666666664</v>
      </c>
      <c r="B438" s="9">
        <v>0</v>
      </c>
      <c r="C438" s="20" t="s">
        <v>40</v>
      </c>
      <c r="D438" s="20" t="s">
        <v>40</v>
      </c>
      <c r="E438" s="18">
        <v>0</v>
      </c>
      <c r="F438" s="9">
        <v>927.15100154277945</v>
      </c>
      <c r="G438" s="9">
        <v>927.15100154277945</v>
      </c>
      <c r="H438" s="18">
        <v>788.07835131136255</v>
      </c>
      <c r="I438" s="18">
        <v>0</v>
      </c>
      <c r="K438" s="18">
        <v>0</v>
      </c>
    </row>
    <row r="439" spans="1:11" x14ac:dyDescent="0.2">
      <c r="A439" s="8">
        <v>43422.833333333336</v>
      </c>
      <c r="B439" s="9">
        <v>0</v>
      </c>
      <c r="C439" s="20" t="s">
        <v>40</v>
      </c>
      <c r="D439" s="20" t="s">
        <v>40</v>
      </c>
      <c r="E439" s="18">
        <v>0</v>
      </c>
      <c r="F439" s="9">
        <v>929.00787175438802</v>
      </c>
      <c r="G439" s="9">
        <v>929.00787175438802</v>
      </c>
      <c r="H439" s="18">
        <v>789.65669099122977</v>
      </c>
      <c r="I439" s="18">
        <v>0</v>
      </c>
      <c r="K439" s="18">
        <v>0</v>
      </c>
    </row>
    <row r="440" spans="1:11" x14ac:dyDescent="0.2">
      <c r="A440" s="8">
        <v>43422.875</v>
      </c>
      <c r="B440" s="9">
        <v>0</v>
      </c>
      <c r="C440" s="20" t="s">
        <v>40</v>
      </c>
      <c r="D440" s="20" t="s">
        <v>40</v>
      </c>
      <c r="E440" s="18">
        <v>0</v>
      </c>
      <c r="F440" s="9">
        <v>928.01028973975997</v>
      </c>
      <c r="G440" s="9">
        <v>928.01028973975997</v>
      </c>
      <c r="H440" s="18">
        <v>788.80874627879598</v>
      </c>
      <c r="I440" s="18">
        <v>0</v>
      </c>
      <c r="K440" s="18">
        <v>0</v>
      </c>
    </row>
    <row r="441" spans="1:11" x14ac:dyDescent="0.2">
      <c r="A441" s="8">
        <v>43422.916666666664</v>
      </c>
      <c r="B441" s="9">
        <v>0</v>
      </c>
      <c r="C441" s="20" t="s">
        <v>40</v>
      </c>
      <c r="D441" s="20" t="s">
        <v>40</v>
      </c>
      <c r="E441" s="18">
        <v>0</v>
      </c>
      <c r="F441" s="9">
        <v>928.2247368180723</v>
      </c>
      <c r="G441" s="9">
        <v>928.2247368180723</v>
      </c>
      <c r="H441" s="18">
        <v>788.99102629536139</v>
      </c>
      <c r="I441" s="18">
        <v>0</v>
      </c>
      <c r="K441" s="18">
        <v>0</v>
      </c>
    </row>
    <row r="442" spans="1:11" x14ac:dyDescent="0.2">
      <c r="A442" s="8">
        <v>43422.958333333336</v>
      </c>
      <c r="B442" s="9">
        <v>0</v>
      </c>
      <c r="C442" s="20" t="s">
        <v>40</v>
      </c>
      <c r="D442" s="20" t="s">
        <v>40</v>
      </c>
      <c r="E442" s="18">
        <v>0</v>
      </c>
      <c r="F442" s="9">
        <v>927.06865192157238</v>
      </c>
      <c r="G442" s="9">
        <v>927.06865192157238</v>
      </c>
      <c r="H442" s="18">
        <v>788.00835413333652</v>
      </c>
      <c r="I442" s="18">
        <v>0</v>
      </c>
      <c r="K442" s="18">
        <v>0</v>
      </c>
    </row>
    <row r="443" spans="1:11" x14ac:dyDescent="0.2">
      <c r="A443" s="8">
        <v>43423</v>
      </c>
      <c r="B443" s="9">
        <v>0</v>
      </c>
      <c r="C443" s="20" t="s">
        <v>40</v>
      </c>
      <c r="D443" s="20" t="s">
        <v>40</v>
      </c>
      <c r="E443" s="18">
        <v>0</v>
      </c>
      <c r="F443" s="9">
        <v>930.83892669353509</v>
      </c>
      <c r="G443" s="9">
        <v>930.83892669353509</v>
      </c>
      <c r="H443" s="18">
        <v>791.21308768950485</v>
      </c>
      <c r="I443" s="18">
        <v>0</v>
      </c>
      <c r="K443" s="18">
        <v>0</v>
      </c>
    </row>
    <row r="444" spans="1:11" x14ac:dyDescent="0.2">
      <c r="A444" s="8">
        <v>43423.041666666664</v>
      </c>
      <c r="B444" s="9">
        <v>0</v>
      </c>
      <c r="C444" s="20" t="s">
        <v>40</v>
      </c>
      <c r="D444" s="20" t="s">
        <v>40</v>
      </c>
      <c r="E444" s="18">
        <v>0</v>
      </c>
      <c r="F444" s="9">
        <v>934.05054143318705</v>
      </c>
      <c r="G444" s="9">
        <v>934.05054143318705</v>
      </c>
      <c r="H444" s="18">
        <v>793.94296021820901</v>
      </c>
      <c r="I444" s="18">
        <v>0</v>
      </c>
      <c r="K444" s="18">
        <v>0</v>
      </c>
    </row>
    <row r="445" spans="1:11" x14ac:dyDescent="0.2">
      <c r="A445" s="8">
        <v>43423.083333333336</v>
      </c>
      <c r="B445" s="9">
        <v>0</v>
      </c>
      <c r="C445" s="20" t="s">
        <v>40</v>
      </c>
      <c r="D445" s="20" t="s">
        <v>40</v>
      </c>
      <c r="E445" s="18">
        <v>0</v>
      </c>
      <c r="F445" s="9">
        <v>932.07716515733478</v>
      </c>
      <c r="G445" s="9">
        <v>932.07716515733478</v>
      </c>
      <c r="H445" s="18">
        <v>792.26559038373455</v>
      </c>
      <c r="I445" s="18">
        <v>0</v>
      </c>
      <c r="K445" s="18">
        <v>0</v>
      </c>
    </row>
    <row r="446" spans="1:11" x14ac:dyDescent="0.2">
      <c r="A446" s="8">
        <v>43423.125</v>
      </c>
      <c r="B446" s="9">
        <v>0</v>
      </c>
      <c r="C446" s="20" t="s">
        <v>40</v>
      </c>
      <c r="D446" s="20" t="s">
        <v>40</v>
      </c>
      <c r="E446" s="18">
        <v>0</v>
      </c>
      <c r="F446" s="9">
        <v>932.39787870692783</v>
      </c>
      <c r="G446" s="9">
        <v>932.39787870692783</v>
      </c>
      <c r="H446" s="18">
        <v>792.53819690088858</v>
      </c>
      <c r="I446" s="18">
        <v>0</v>
      </c>
      <c r="K446" s="18">
        <v>0</v>
      </c>
    </row>
    <row r="447" spans="1:11" x14ac:dyDescent="0.2">
      <c r="A447" s="8">
        <v>43423.166666666664</v>
      </c>
      <c r="B447" s="9">
        <v>0</v>
      </c>
      <c r="C447" s="20" t="s">
        <v>40</v>
      </c>
      <c r="D447" s="20" t="s">
        <v>40</v>
      </c>
      <c r="E447" s="18">
        <v>0</v>
      </c>
      <c r="F447" s="9">
        <v>930.72807759374018</v>
      </c>
      <c r="G447" s="9">
        <v>930.72807759374018</v>
      </c>
      <c r="H447" s="18">
        <v>791.11886595467911</v>
      </c>
      <c r="I447" s="18">
        <v>0</v>
      </c>
      <c r="K447" s="18">
        <v>0</v>
      </c>
    </row>
    <row r="448" spans="1:11" x14ac:dyDescent="0.2">
      <c r="A448" s="8">
        <v>43423.208333333336</v>
      </c>
      <c r="B448" s="9">
        <v>0</v>
      </c>
      <c r="C448" s="20" t="s">
        <v>40</v>
      </c>
      <c r="D448" s="20" t="s">
        <v>40</v>
      </c>
      <c r="E448" s="18">
        <v>0</v>
      </c>
      <c r="F448" s="9">
        <v>931.9045699069087</v>
      </c>
      <c r="G448" s="9">
        <v>931.9045699069087</v>
      </c>
      <c r="H448" s="18">
        <v>792.1188844208724</v>
      </c>
      <c r="I448" s="18">
        <v>0</v>
      </c>
      <c r="K448" s="18">
        <v>0</v>
      </c>
    </row>
    <row r="449" spans="1:11" x14ac:dyDescent="0.2">
      <c r="A449" s="8">
        <v>43423.25</v>
      </c>
      <c r="B449" s="9">
        <v>0</v>
      </c>
      <c r="C449" s="20" t="s">
        <v>40</v>
      </c>
      <c r="D449" s="20" t="s">
        <v>40</v>
      </c>
      <c r="E449" s="18">
        <v>0</v>
      </c>
      <c r="F449" s="9">
        <v>931.11765933847573</v>
      </c>
      <c r="G449" s="9">
        <v>931.11765933847573</v>
      </c>
      <c r="H449" s="18">
        <v>791.45001043770435</v>
      </c>
      <c r="I449" s="18">
        <v>0</v>
      </c>
      <c r="K449" s="18">
        <v>0</v>
      </c>
    </row>
    <row r="450" spans="1:11" x14ac:dyDescent="0.2">
      <c r="A450" s="8">
        <v>43423.291666666664</v>
      </c>
      <c r="B450" s="9">
        <v>0</v>
      </c>
      <c r="C450" s="20" t="s">
        <v>40</v>
      </c>
      <c r="D450" s="20" t="s">
        <v>40</v>
      </c>
      <c r="E450" s="18">
        <v>0</v>
      </c>
      <c r="F450" s="9">
        <v>930.74330330909538</v>
      </c>
      <c r="G450" s="9">
        <v>930.74330330909538</v>
      </c>
      <c r="H450" s="18">
        <v>791.13180781273104</v>
      </c>
      <c r="I450" s="18">
        <v>0</v>
      </c>
      <c r="K450" s="18">
        <v>0</v>
      </c>
    </row>
    <row r="451" spans="1:11" x14ac:dyDescent="0.2">
      <c r="A451" s="8">
        <v>43423.333333333336</v>
      </c>
      <c r="B451" s="9">
        <v>0</v>
      </c>
      <c r="C451" s="20" t="s">
        <v>40</v>
      </c>
      <c r="D451" s="20" t="s">
        <v>40</v>
      </c>
      <c r="E451" s="18">
        <v>0</v>
      </c>
      <c r="F451" s="9">
        <v>928.26642271173887</v>
      </c>
      <c r="G451" s="9">
        <v>928.26642271173887</v>
      </c>
      <c r="H451" s="18">
        <v>789.02645930497806</v>
      </c>
      <c r="I451" s="18">
        <v>0</v>
      </c>
      <c r="K451" s="18">
        <v>0</v>
      </c>
    </row>
    <row r="452" spans="1:11" x14ac:dyDescent="0.2">
      <c r="A452" s="8">
        <v>43423.375</v>
      </c>
      <c r="B452" s="9">
        <v>0</v>
      </c>
      <c r="C452" s="20" t="s">
        <v>40</v>
      </c>
      <c r="D452" s="20" t="s">
        <v>40</v>
      </c>
      <c r="E452" s="18">
        <v>0</v>
      </c>
      <c r="F452" s="9">
        <v>919.59372745392125</v>
      </c>
      <c r="G452" s="9">
        <v>919.59372745392125</v>
      </c>
      <c r="H452" s="18">
        <v>781.65466833583309</v>
      </c>
      <c r="I452" s="18">
        <v>0</v>
      </c>
      <c r="K452" s="18">
        <v>0</v>
      </c>
    </row>
    <row r="453" spans="1:11" x14ac:dyDescent="0.2">
      <c r="A453" s="8">
        <v>43423.416666666664</v>
      </c>
      <c r="B453" s="9">
        <v>0</v>
      </c>
      <c r="C453" s="20" t="s">
        <v>41</v>
      </c>
      <c r="D453" s="20" t="s">
        <v>40</v>
      </c>
      <c r="E453" s="18">
        <v>0</v>
      </c>
      <c r="F453" s="9">
        <v>911.81880826331542</v>
      </c>
      <c r="G453" s="9">
        <v>911.81880826331542</v>
      </c>
      <c r="H453" s="18">
        <v>775.04598702381804</v>
      </c>
      <c r="I453" s="18">
        <v>0</v>
      </c>
      <c r="K453" s="18">
        <v>0</v>
      </c>
    </row>
    <row r="454" spans="1:11" x14ac:dyDescent="0.2">
      <c r="A454" s="8">
        <v>43423.458333333336</v>
      </c>
      <c r="B454" s="9">
        <v>0</v>
      </c>
      <c r="C454" s="20" t="s">
        <v>41</v>
      </c>
      <c r="D454" s="20" t="s">
        <v>40</v>
      </c>
      <c r="E454" s="18">
        <v>0</v>
      </c>
      <c r="F454" s="9">
        <v>906.59536973877994</v>
      </c>
      <c r="G454" s="9">
        <v>906.59536973877994</v>
      </c>
      <c r="H454" s="18">
        <v>770.6060642779629</v>
      </c>
      <c r="I454" s="18">
        <v>0</v>
      </c>
      <c r="K454" s="18">
        <v>0</v>
      </c>
    </row>
    <row r="455" spans="1:11" x14ac:dyDescent="0.2">
      <c r="A455" s="8">
        <v>43423.5</v>
      </c>
      <c r="B455" s="9">
        <v>0</v>
      </c>
      <c r="C455" s="20" t="s">
        <v>41</v>
      </c>
      <c r="D455" s="20" t="s">
        <v>40</v>
      </c>
      <c r="E455" s="18">
        <v>0</v>
      </c>
      <c r="F455" s="9">
        <v>917.66045123429535</v>
      </c>
      <c r="G455" s="9">
        <v>917.66045123429535</v>
      </c>
      <c r="H455" s="18">
        <v>780.01138354915099</v>
      </c>
      <c r="I455" s="18">
        <v>0</v>
      </c>
      <c r="K455" s="18">
        <v>0</v>
      </c>
    </row>
    <row r="456" spans="1:11" x14ac:dyDescent="0.2">
      <c r="A456" s="8">
        <v>43423.541666666664</v>
      </c>
      <c r="B456" s="9">
        <v>0</v>
      </c>
      <c r="C456" s="20" t="s">
        <v>40</v>
      </c>
      <c r="D456" s="20" t="s">
        <v>40</v>
      </c>
      <c r="E456" s="18">
        <v>0</v>
      </c>
      <c r="F456" s="9">
        <v>909.38413418653056</v>
      </c>
      <c r="G456" s="9">
        <v>909.38413418653056</v>
      </c>
      <c r="H456" s="18">
        <v>772.97651405855095</v>
      </c>
      <c r="I456" s="18">
        <v>0</v>
      </c>
      <c r="K456" s="18">
        <v>0</v>
      </c>
    </row>
    <row r="457" spans="1:11" x14ac:dyDescent="0.2">
      <c r="A457" s="8">
        <v>43423.583333333336</v>
      </c>
      <c r="B457" s="9">
        <v>0</v>
      </c>
      <c r="C457" s="20" t="s">
        <v>40</v>
      </c>
      <c r="D457" s="20" t="s">
        <v>40</v>
      </c>
      <c r="E457" s="18">
        <v>0</v>
      </c>
      <c r="F457" s="9">
        <v>908.7110252006396</v>
      </c>
      <c r="G457" s="9">
        <v>908.7110252006396</v>
      </c>
      <c r="H457" s="18">
        <v>772.40437142054361</v>
      </c>
      <c r="I457" s="18">
        <v>0</v>
      </c>
      <c r="K457" s="18">
        <v>0</v>
      </c>
    </row>
    <row r="458" spans="1:11" x14ac:dyDescent="0.2">
      <c r="A458" s="8">
        <v>43423.625</v>
      </c>
      <c r="B458" s="9">
        <v>0</v>
      </c>
      <c r="C458" s="20" t="s">
        <v>40</v>
      </c>
      <c r="D458" s="20" t="s">
        <v>40</v>
      </c>
      <c r="E458" s="18">
        <v>0</v>
      </c>
      <c r="F458" s="9">
        <v>908.86506713995811</v>
      </c>
      <c r="G458" s="9">
        <v>908.86506713995811</v>
      </c>
      <c r="H458" s="18">
        <v>772.53530706896436</v>
      </c>
      <c r="I458" s="18">
        <v>0</v>
      </c>
      <c r="K458" s="18">
        <v>0</v>
      </c>
    </row>
    <row r="459" spans="1:11" x14ac:dyDescent="0.2">
      <c r="A459" s="8">
        <v>43423.666666666664</v>
      </c>
      <c r="B459" s="9">
        <v>0</v>
      </c>
      <c r="C459" s="20" t="s">
        <v>40</v>
      </c>
      <c r="D459" s="20" t="s">
        <v>40</v>
      </c>
      <c r="E459" s="18">
        <v>0</v>
      </c>
      <c r="F459" s="9">
        <v>920.49426149895828</v>
      </c>
      <c r="G459" s="9">
        <v>920.49426149895828</v>
      </c>
      <c r="H459" s="18">
        <v>782.42012227411453</v>
      </c>
      <c r="I459" s="18">
        <v>0</v>
      </c>
      <c r="K459" s="18">
        <v>0</v>
      </c>
    </row>
    <row r="460" spans="1:11" x14ac:dyDescent="0.2">
      <c r="A460" s="8">
        <v>43423.708333333336</v>
      </c>
      <c r="B460" s="9">
        <v>0</v>
      </c>
      <c r="C460" s="20" t="s">
        <v>40</v>
      </c>
      <c r="D460" s="20" t="s">
        <v>40</v>
      </c>
      <c r="E460" s="18">
        <v>0</v>
      </c>
      <c r="F460" s="9">
        <v>928.13277597699982</v>
      </c>
      <c r="G460" s="9">
        <v>928.13277597699982</v>
      </c>
      <c r="H460" s="18">
        <v>788.91285958044978</v>
      </c>
      <c r="I460" s="18">
        <v>0</v>
      </c>
      <c r="K460" s="18">
        <v>0</v>
      </c>
    </row>
    <row r="461" spans="1:11" x14ac:dyDescent="0.2">
      <c r="A461" s="8">
        <v>43423.75</v>
      </c>
      <c r="B461" s="9">
        <v>0</v>
      </c>
      <c r="C461" s="20" t="s">
        <v>40</v>
      </c>
      <c r="D461" s="20" t="s">
        <v>40</v>
      </c>
      <c r="E461" s="18">
        <v>0</v>
      </c>
      <c r="F461" s="9">
        <v>929.63205391819793</v>
      </c>
      <c r="G461" s="9">
        <v>929.63205391819793</v>
      </c>
      <c r="H461" s="18">
        <v>790.18724583046821</v>
      </c>
      <c r="I461" s="18">
        <v>0</v>
      </c>
      <c r="K461" s="18">
        <v>0</v>
      </c>
    </row>
    <row r="462" spans="1:11" x14ac:dyDescent="0.2">
      <c r="A462" s="8">
        <v>43423.791666666664</v>
      </c>
      <c r="B462" s="9">
        <v>0</v>
      </c>
      <c r="C462" s="20" t="s">
        <v>40</v>
      </c>
      <c r="D462" s="20" t="s">
        <v>40</v>
      </c>
      <c r="E462" s="18">
        <v>0</v>
      </c>
      <c r="F462" s="9">
        <v>932.63457303562302</v>
      </c>
      <c r="G462" s="9">
        <v>932.63457303562302</v>
      </c>
      <c r="H462" s="18">
        <v>792.73938708027958</v>
      </c>
      <c r="I462" s="18">
        <v>0</v>
      </c>
      <c r="K462" s="18">
        <v>0</v>
      </c>
    </row>
    <row r="463" spans="1:11" x14ac:dyDescent="0.2">
      <c r="A463" s="8">
        <v>43423.833333333336</v>
      </c>
      <c r="B463" s="9">
        <v>0</v>
      </c>
      <c r="C463" s="20" t="s">
        <v>40</v>
      </c>
      <c r="D463" s="20" t="s">
        <v>40</v>
      </c>
      <c r="E463" s="18">
        <v>0</v>
      </c>
      <c r="F463" s="9">
        <v>932.85721423199629</v>
      </c>
      <c r="G463" s="9">
        <v>932.85721423199629</v>
      </c>
      <c r="H463" s="18">
        <v>792.92863209719678</v>
      </c>
      <c r="I463" s="18">
        <v>0</v>
      </c>
      <c r="K463" s="18">
        <v>0</v>
      </c>
    </row>
    <row r="464" spans="1:11" x14ac:dyDescent="0.2">
      <c r="A464" s="8">
        <v>43423.875</v>
      </c>
      <c r="B464" s="9">
        <v>0</v>
      </c>
      <c r="C464" s="20" t="s">
        <v>40</v>
      </c>
      <c r="D464" s="20" t="s">
        <v>40</v>
      </c>
      <c r="E464" s="18">
        <v>0</v>
      </c>
      <c r="F464" s="9">
        <v>931.76912532179233</v>
      </c>
      <c r="G464" s="9">
        <v>931.76912532179233</v>
      </c>
      <c r="H464" s="18">
        <v>792.00375652352341</v>
      </c>
      <c r="I464" s="18">
        <v>0</v>
      </c>
      <c r="K464" s="18">
        <v>0</v>
      </c>
    </row>
    <row r="465" spans="1:11" x14ac:dyDescent="0.2">
      <c r="A465" s="8">
        <v>43423.916666666664</v>
      </c>
      <c r="B465" s="9">
        <v>0</v>
      </c>
      <c r="C465" s="20" t="s">
        <v>40</v>
      </c>
      <c r="D465" s="20" t="s">
        <v>40</v>
      </c>
      <c r="E465" s="18">
        <v>0</v>
      </c>
      <c r="F465" s="9">
        <v>932.19950999686341</v>
      </c>
      <c r="G465" s="9">
        <v>932.19950999686341</v>
      </c>
      <c r="H465" s="18">
        <v>792.36958349733391</v>
      </c>
      <c r="I465" s="18">
        <v>0</v>
      </c>
      <c r="K465" s="18">
        <v>0</v>
      </c>
    </row>
    <row r="466" spans="1:11" x14ac:dyDescent="0.2">
      <c r="A466" s="8">
        <v>43423.958333333336</v>
      </c>
      <c r="B466" s="9">
        <v>0</v>
      </c>
      <c r="C466" s="20" t="s">
        <v>40</v>
      </c>
      <c r="D466" s="20" t="s">
        <v>40</v>
      </c>
      <c r="E466" s="18">
        <v>0</v>
      </c>
      <c r="F466" s="9">
        <v>931.20744067620205</v>
      </c>
      <c r="G466" s="9">
        <v>931.20744067620205</v>
      </c>
      <c r="H466" s="18">
        <v>791.52632457477171</v>
      </c>
      <c r="I466" s="18">
        <v>0</v>
      </c>
      <c r="K466" s="18">
        <v>0</v>
      </c>
    </row>
    <row r="467" spans="1:11" x14ac:dyDescent="0.2">
      <c r="A467" s="8">
        <v>43424</v>
      </c>
      <c r="B467" s="9">
        <v>0</v>
      </c>
      <c r="C467" s="20" t="s">
        <v>40</v>
      </c>
      <c r="D467" s="20" t="s">
        <v>40</v>
      </c>
      <c r="E467" s="18">
        <v>0</v>
      </c>
      <c r="F467" s="9">
        <v>934.41302268980462</v>
      </c>
      <c r="G467" s="9">
        <v>934.41302268980462</v>
      </c>
      <c r="H467" s="18">
        <v>794.25106928633386</v>
      </c>
      <c r="I467" s="18">
        <v>0</v>
      </c>
      <c r="K467" s="18">
        <v>0</v>
      </c>
    </row>
    <row r="468" spans="1:11" x14ac:dyDescent="0.2">
      <c r="A468" s="8">
        <v>43424.041666666664</v>
      </c>
      <c r="B468" s="9">
        <v>0</v>
      </c>
      <c r="C468" s="20" t="s">
        <v>40</v>
      </c>
      <c r="D468" s="20" t="s">
        <v>40</v>
      </c>
      <c r="E468" s="18">
        <v>0</v>
      </c>
      <c r="F468" s="9">
        <v>938.48688272506877</v>
      </c>
      <c r="G468" s="9">
        <v>938.48688272506877</v>
      </c>
      <c r="H468" s="18">
        <v>797.71385031630848</v>
      </c>
      <c r="I468" s="18">
        <v>0</v>
      </c>
      <c r="K468" s="18">
        <v>0</v>
      </c>
    </row>
    <row r="469" spans="1:11" x14ac:dyDescent="0.2">
      <c r="A469" s="8">
        <v>43424.083333333336</v>
      </c>
      <c r="B469" s="9">
        <v>0</v>
      </c>
      <c r="C469" s="20" t="s">
        <v>40</v>
      </c>
      <c r="D469" s="20" t="s">
        <v>40</v>
      </c>
      <c r="E469" s="18">
        <v>0</v>
      </c>
      <c r="F469" s="9">
        <v>938.48351399879493</v>
      </c>
      <c r="G469" s="9">
        <v>938.48351399879493</v>
      </c>
      <c r="H469" s="18">
        <v>797.71098689897565</v>
      </c>
      <c r="I469" s="18">
        <v>0</v>
      </c>
      <c r="K469" s="18">
        <v>0</v>
      </c>
    </row>
    <row r="470" spans="1:11" x14ac:dyDescent="0.2">
      <c r="A470" s="8">
        <v>43424.125</v>
      </c>
      <c r="B470" s="9">
        <v>0</v>
      </c>
      <c r="C470" s="20" t="s">
        <v>40</v>
      </c>
      <c r="D470" s="20" t="s">
        <v>40</v>
      </c>
      <c r="E470" s="18">
        <v>0</v>
      </c>
      <c r="F470" s="9">
        <v>937.76388990077294</v>
      </c>
      <c r="G470" s="9">
        <v>937.76388990077294</v>
      </c>
      <c r="H470" s="18">
        <v>797.099306415657</v>
      </c>
      <c r="I470" s="18">
        <v>0</v>
      </c>
      <c r="K470" s="18">
        <v>0</v>
      </c>
    </row>
    <row r="471" spans="1:11" x14ac:dyDescent="0.2">
      <c r="A471" s="8">
        <v>43424.166666666664</v>
      </c>
      <c r="B471" s="9">
        <v>0</v>
      </c>
      <c r="C471" s="20" t="s">
        <v>40</v>
      </c>
      <c r="D471" s="20" t="s">
        <v>40</v>
      </c>
      <c r="E471" s="18">
        <v>0</v>
      </c>
      <c r="F471" s="9">
        <v>938.76605724100648</v>
      </c>
      <c r="G471" s="9">
        <v>938.76605724100648</v>
      </c>
      <c r="H471" s="18">
        <v>797.9511486548555</v>
      </c>
      <c r="I471" s="18">
        <v>0</v>
      </c>
      <c r="K471" s="18">
        <v>0</v>
      </c>
    </row>
    <row r="472" spans="1:11" x14ac:dyDescent="0.2">
      <c r="A472" s="8">
        <v>43424.208333333336</v>
      </c>
      <c r="B472" s="9">
        <v>0</v>
      </c>
      <c r="C472" s="20" t="s">
        <v>40</v>
      </c>
      <c r="D472" s="20" t="s">
        <v>40</v>
      </c>
      <c r="E472" s="18">
        <v>0</v>
      </c>
      <c r="F472" s="9">
        <v>939.94271694482359</v>
      </c>
      <c r="G472" s="9">
        <v>939.94271694482359</v>
      </c>
      <c r="H472" s="18">
        <v>798.95130940310003</v>
      </c>
      <c r="I472" s="18">
        <v>0</v>
      </c>
      <c r="K472" s="18">
        <v>0</v>
      </c>
    </row>
    <row r="473" spans="1:11" x14ac:dyDescent="0.2">
      <c r="A473" s="8">
        <v>43424.25</v>
      </c>
      <c r="B473" s="9">
        <v>0</v>
      </c>
      <c r="C473" s="20" t="s">
        <v>40</v>
      </c>
      <c r="D473" s="20" t="s">
        <v>40</v>
      </c>
      <c r="E473" s="18">
        <v>0</v>
      </c>
      <c r="F473" s="9">
        <v>940.83753811596353</v>
      </c>
      <c r="G473" s="9">
        <v>940.83753811596353</v>
      </c>
      <c r="H473" s="18">
        <v>799.711907398569</v>
      </c>
      <c r="I473" s="18">
        <v>0</v>
      </c>
      <c r="K473" s="18">
        <v>0</v>
      </c>
    </row>
    <row r="474" spans="1:11" x14ac:dyDescent="0.2">
      <c r="A474" s="8">
        <v>43424.291666666664</v>
      </c>
      <c r="B474" s="9">
        <v>0</v>
      </c>
      <c r="C474" s="20" t="s">
        <v>40</v>
      </c>
      <c r="D474" s="20" t="s">
        <v>40</v>
      </c>
      <c r="E474" s="18">
        <v>0</v>
      </c>
      <c r="F474" s="9">
        <v>939.95913669944616</v>
      </c>
      <c r="G474" s="9">
        <v>939.95913669944616</v>
      </c>
      <c r="H474" s="18">
        <v>798.96526619452925</v>
      </c>
      <c r="I474" s="18">
        <v>0</v>
      </c>
      <c r="K474" s="18">
        <v>0</v>
      </c>
    </row>
    <row r="475" spans="1:11" x14ac:dyDescent="0.2">
      <c r="A475" s="8">
        <v>43424.333333333336</v>
      </c>
      <c r="B475" s="9">
        <v>0</v>
      </c>
      <c r="C475" s="20" t="s">
        <v>40</v>
      </c>
      <c r="D475" s="20" t="s">
        <v>40</v>
      </c>
      <c r="E475" s="18">
        <v>0</v>
      </c>
      <c r="F475" s="9">
        <v>938.17817230252319</v>
      </c>
      <c r="G475" s="9">
        <v>938.17817230252319</v>
      </c>
      <c r="H475" s="18">
        <v>797.4514464571447</v>
      </c>
      <c r="I475" s="18">
        <v>0</v>
      </c>
      <c r="K475" s="18">
        <v>0</v>
      </c>
    </row>
    <row r="476" spans="1:11" x14ac:dyDescent="0.2">
      <c r="A476" s="8">
        <v>43424.375</v>
      </c>
      <c r="B476" s="9">
        <v>0</v>
      </c>
      <c r="C476" s="20" t="s">
        <v>40</v>
      </c>
      <c r="D476" s="20" t="s">
        <v>40</v>
      </c>
      <c r="E476" s="18">
        <v>0</v>
      </c>
      <c r="F476" s="9">
        <v>939.48542092563719</v>
      </c>
      <c r="G476" s="9">
        <v>939.48542092563719</v>
      </c>
      <c r="H476" s="18">
        <v>798.56260778679155</v>
      </c>
      <c r="I476" s="18">
        <v>0</v>
      </c>
      <c r="K476" s="18">
        <v>0</v>
      </c>
    </row>
    <row r="477" spans="1:11" x14ac:dyDescent="0.2">
      <c r="A477" s="8">
        <v>43424.416666666664</v>
      </c>
      <c r="B477" s="9">
        <v>0</v>
      </c>
      <c r="C477" s="20" t="s">
        <v>40</v>
      </c>
      <c r="D477" s="20" t="s">
        <v>40</v>
      </c>
      <c r="E477" s="18">
        <v>0</v>
      </c>
      <c r="F477" s="9">
        <v>939.70070950329671</v>
      </c>
      <c r="G477" s="9">
        <v>939.70070950329671</v>
      </c>
      <c r="H477" s="18">
        <v>798.74560307780223</v>
      </c>
      <c r="I477" s="18">
        <v>0</v>
      </c>
      <c r="K477" s="18">
        <v>0</v>
      </c>
    </row>
    <row r="478" spans="1:11" x14ac:dyDescent="0.2">
      <c r="A478" s="8">
        <v>43424.458333333336</v>
      </c>
      <c r="B478" s="9">
        <v>0</v>
      </c>
      <c r="C478" s="20" t="s">
        <v>40</v>
      </c>
      <c r="D478" s="20" t="s">
        <v>40</v>
      </c>
      <c r="E478" s="18">
        <v>0</v>
      </c>
      <c r="F478" s="9">
        <v>937.9755226580628</v>
      </c>
      <c r="G478" s="9">
        <v>937.9755226580628</v>
      </c>
      <c r="H478" s="18">
        <v>797.2791942593534</v>
      </c>
      <c r="I478" s="18">
        <v>0</v>
      </c>
      <c r="K478" s="18">
        <v>0</v>
      </c>
    </row>
    <row r="479" spans="1:11" x14ac:dyDescent="0.2">
      <c r="A479" s="8">
        <v>43424.5</v>
      </c>
      <c r="B479" s="9">
        <v>0</v>
      </c>
      <c r="C479" s="20" t="s">
        <v>40</v>
      </c>
      <c r="D479" s="20" t="s">
        <v>40</v>
      </c>
      <c r="E479" s="18">
        <v>0</v>
      </c>
      <c r="F479" s="9">
        <v>911.26892955075482</v>
      </c>
      <c r="G479" s="9">
        <v>911.26892955075482</v>
      </c>
      <c r="H479" s="18">
        <v>774.57859011814162</v>
      </c>
      <c r="I479" s="18">
        <v>0</v>
      </c>
      <c r="K479" s="18">
        <v>0</v>
      </c>
    </row>
    <row r="480" spans="1:11" x14ac:dyDescent="0.2">
      <c r="A480" s="8">
        <v>43424.541666666664</v>
      </c>
      <c r="B480" s="9">
        <v>0</v>
      </c>
      <c r="C480" s="20" t="s">
        <v>40</v>
      </c>
      <c r="D480" s="20" t="s">
        <v>40</v>
      </c>
      <c r="E480" s="18">
        <v>0</v>
      </c>
      <c r="F480" s="9">
        <v>908.21719609803449</v>
      </c>
      <c r="G480" s="9">
        <v>908.21719609803449</v>
      </c>
      <c r="H480" s="18">
        <v>771.98461668332925</v>
      </c>
      <c r="I480" s="18">
        <v>0</v>
      </c>
      <c r="K480" s="18">
        <v>0</v>
      </c>
    </row>
    <row r="481" spans="1:11" x14ac:dyDescent="0.2">
      <c r="A481" s="8">
        <v>43424.583333333336</v>
      </c>
      <c r="B481" s="9">
        <v>0</v>
      </c>
      <c r="C481" s="20" t="s">
        <v>40</v>
      </c>
      <c r="D481" s="20" t="s">
        <v>40</v>
      </c>
      <c r="E481" s="18">
        <v>0</v>
      </c>
      <c r="F481" s="9">
        <v>907.95891534858379</v>
      </c>
      <c r="G481" s="9">
        <v>907.95891534858379</v>
      </c>
      <c r="H481" s="18">
        <v>771.76507804629625</v>
      </c>
      <c r="I481" s="18">
        <v>0</v>
      </c>
      <c r="K481" s="18">
        <v>0</v>
      </c>
    </row>
    <row r="482" spans="1:11" x14ac:dyDescent="0.2">
      <c r="A482" s="8">
        <v>43424.625</v>
      </c>
      <c r="B482" s="9">
        <v>0</v>
      </c>
      <c r="C482" s="20" t="s">
        <v>40</v>
      </c>
      <c r="D482" s="20" t="s">
        <v>40</v>
      </c>
      <c r="E482" s="18">
        <v>0</v>
      </c>
      <c r="F482" s="9">
        <v>906.49845276123926</v>
      </c>
      <c r="G482" s="9">
        <v>906.49845276123926</v>
      </c>
      <c r="H482" s="18">
        <v>770.52368484705335</v>
      </c>
      <c r="I482" s="18">
        <v>0</v>
      </c>
      <c r="K482" s="18">
        <v>0</v>
      </c>
    </row>
    <row r="483" spans="1:11" x14ac:dyDescent="0.2">
      <c r="A483" s="8">
        <v>43424.666666666664</v>
      </c>
      <c r="B483" s="9">
        <v>0</v>
      </c>
      <c r="C483" s="20" t="s">
        <v>40</v>
      </c>
      <c r="D483" s="20" t="s">
        <v>40</v>
      </c>
      <c r="E483" s="18">
        <v>0</v>
      </c>
      <c r="F483" s="9">
        <v>926.72368187857455</v>
      </c>
      <c r="G483" s="9">
        <v>926.72368187857455</v>
      </c>
      <c r="H483" s="18">
        <v>787.7151295967883</v>
      </c>
      <c r="I483" s="18">
        <v>0</v>
      </c>
      <c r="K483" s="18">
        <v>0</v>
      </c>
    </row>
    <row r="484" spans="1:11" x14ac:dyDescent="0.2">
      <c r="A484" s="8">
        <v>43424.708333333336</v>
      </c>
      <c r="B484" s="9">
        <v>0</v>
      </c>
      <c r="C484" s="20" t="s">
        <v>40</v>
      </c>
      <c r="D484" s="20" t="s">
        <v>40</v>
      </c>
      <c r="E484" s="18">
        <v>0</v>
      </c>
      <c r="F484" s="9">
        <v>934.86977715438695</v>
      </c>
      <c r="G484" s="9">
        <v>934.86977715438695</v>
      </c>
      <c r="H484" s="18">
        <v>794.63931058122887</v>
      </c>
      <c r="I484" s="18">
        <v>0</v>
      </c>
      <c r="K484" s="18">
        <v>0</v>
      </c>
    </row>
    <row r="485" spans="1:11" x14ac:dyDescent="0.2">
      <c r="A485" s="8">
        <v>43424.75</v>
      </c>
      <c r="B485" s="9">
        <v>0</v>
      </c>
      <c r="C485" s="20" t="s">
        <v>40</v>
      </c>
      <c r="D485" s="20" t="s">
        <v>40</v>
      </c>
      <c r="E485" s="18">
        <v>0</v>
      </c>
      <c r="F485" s="9">
        <v>935.15661839221809</v>
      </c>
      <c r="G485" s="9">
        <v>935.15661839221809</v>
      </c>
      <c r="H485" s="18">
        <v>794.88312563338536</v>
      </c>
      <c r="I485" s="18">
        <v>0</v>
      </c>
      <c r="K485" s="18">
        <v>0</v>
      </c>
    </row>
    <row r="486" spans="1:11" x14ac:dyDescent="0.2">
      <c r="A486" s="8">
        <v>43424.791666666664</v>
      </c>
      <c r="B486" s="9">
        <v>0</v>
      </c>
      <c r="C486" s="20" t="s">
        <v>40</v>
      </c>
      <c r="D486" s="20" t="s">
        <v>40</v>
      </c>
      <c r="E486" s="18">
        <v>0</v>
      </c>
      <c r="F486" s="9">
        <v>935.7965981791474</v>
      </c>
      <c r="G486" s="9">
        <v>935.7965981791474</v>
      </c>
      <c r="H486" s="18">
        <v>795.42710845227532</v>
      </c>
      <c r="I486" s="18">
        <v>0</v>
      </c>
      <c r="K486" s="18">
        <v>0</v>
      </c>
    </row>
    <row r="487" spans="1:11" x14ac:dyDescent="0.2">
      <c r="A487" s="8">
        <v>43424.833333333336</v>
      </c>
      <c r="B487" s="9">
        <v>0</v>
      </c>
      <c r="C487" s="20" t="s">
        <v>40</v>
      </c>
      <c r="D487" s="20" t="s">
        <v>40</v>
      </c>
      <c r="E487" s="18">
        <v>0</v>
      </c>
      <c r="F487" s="9">
        <v>936.21485187548626</v>
      </c>
      <c r="G487" s="9">
        <v>936.21485187548626</v>
      </c>
      <c r="H487" s="18">
        <v>795.78262409416334</v>
      </c>
      <c r="I487" s="18">
        <v>0</v>
      </c>
      <c r="K487" s="18">
        <v>0</v>
      </c>
    </row>
    <row r="488" spans="1:11" x14ac:dyDescent="0.2">
      <c r="A488" s="8">
        <v>43424.875</v>
      </c>
      <c r="B488" s="9">
        <v>0</v>
      </c>
      <c r="C488" s="20" t="s">
        <v>40</v>
      </c>
      <c r="D488" s="20" t="s">
        <v>40</v>
      </c>
      <c r="E488" s="18">
        <v>0</v>
      </c>
      <c r="F488" s="9">
        <v>935.84608681058592</v>
      </c>
      <c r="G488" s="9">
        <v>935.84608681058592</v>
      </c>
      <c r="H488" s="18">
        <v>795.46917378899798</v>
      </c>
      <c r="I488" s="18">
        <v>0</v>
      </c>
      <c r="K488" s="18">
        <v>0</v>
      </c>
    </row>
    <row r="489" spans="1:11" x14ac:dyDescent="0.2">
      <c r="A489" s="8">
        <v>43424.916666666664</v>
      </c>
      <c r="B489" s="9">
        <v>0</v>
      </c>
      <c r="C489" s="20" t="s">
        <v>40</v>
      </c>
      <c r="D489" s="20" t="s">
        <v>40</v>
      </c>
      <c r="E489" s="18">
        <v>0</v>
      </c>
      <c r="F489" s="9">
        <v>938.84288541004196</v>
      </c>
      <c r="G489" s="9">
        <v>938.84288541004196</v>
      </c>
      <c r="H489" s="18">
        <v>798.01645259853569</v>
      </c>
      <c r="I489" s="18">
        <v>0</v>
      </c>
      <c r="K489" s="18">
        <v>0</v>
      </c>
    </row>
    <row r="490" spans="1:11" x14ac:dyDescent="0.2">
      <c r="A490" s="8">
        <v>43424.958333333336</v>
      </c>
      <c r="B490" s="9">
        <v>0</v>
      </c>
      <c r="C490" s="20" t="s">
        <v>40</v>
      </c>
      <c r="D490" s="20" t="s">
        <v>40</v>
      </c>
      <c r="E490" s="18">
        <v>0</v>
      </c>
      <c r="F490" s="9">
        <v>938.0960613480097</v>
      </c>
      <c r="G490" s="9">
        <v>938.0960613480097</v>
      </c>
      <c r="H490" s="18">
        <v>797.38165214580818</v>
      </c>
      <c r="I490" s="18">
        <v>0</v>
      </c>
      <c r="K490" s="18">
        <v>0</v>
      </c>
    </row>
    <row r="491" spans="1:11" x14ac:dyDescent="0.2">
      <c r="A491" s="8">
        <v>43425</v>
      </c>
      <c r="B491" s="9">
        <v>0</v>
      </c>
      <c r="C491" s="20" t="s">
        <v>40</v>
      </c>
      <c r="D491" s="20" t="s">
        <v>40</v>
      </c>
      <c r="E491" s="18">
        <v>0</v>
      </c>
      <c r="F491" s="9">
        <v>938.92337462273247</v>
      </c>
      <c r="G491" s="9">
        <v>938.92337462273247</v>
      </c>
      <c r="H491" s="18">
        <v>798.08486842932257</v>
      </c>
      <c r="I491" s="18">
        <v>0</v>
      </c>
      <c r="K491" s="18">
        <v>0</v>
      </c>
    </row>
    <row r="492" spans="1:11" x14ac:dyDescent="0.2">
      <c r="A492" s="8">
        <v>43425.041666666664</v>
      </c>
      <c r="B492" s="9">
        <v>0</v>
      </c>
      <c r="C492" s="20" t="s">
        <v>40</v>
      </c>
      <c r="D492" s="20" t="s">
        <v>40</v>
      </c>
      <c r="E492" s="18">
        <v>0</v>
      </c>
      <c r="F492" s="9">
        <v>938.55806295865523</v>
      </c>
      <c r="G492" s="9">
        <v>938.55806295865523</v>
      </c>
      <c r="H492" s="18">
        <v>797.7743535148569</v>
      </c>
      <c r="I492" s="18">
        <v>0</v>
      </c>
      <c r="K492" s="18">
        <v>0</v>
      </c>
    </row>
    <row r="493" spans="1:11" x14ac:dyDescent="0.2">
      <c r="A493" s="8">
        <v>43425.083333333336</v>
      </c>
      <c r="B493" s="9">
        <v>0</v>
      </c>
      <c r="C493" s="20" t="s">
        <v>40</v>
      </c>
      <c r="D493" s="20" t="s">
        <v>40</v>
      </c>
      <c r="E493" s="18">
        <v>0</v>
      </c>
      <c r="F493" s="9">
        <v>938.65645163051761</v>
      </c>
      <c r="G493" s="9">
        <v>938.65645163051761</v>
      </c>
      <c r="H493" s="18">
        <v>797.85798388593992</v>
      </c>
      <c r="I493" s="18">
        <v>0</v>
      </c>
      <c r="K493" s="18">
        <v>0</v>
      </c>
    </row>
    <row r="494" spans="1:11" x14ac:dyDescent="0.2">
      <c r="A494" s="8">
        <v>43425.125</v>
      </c>
      <c r="B494" s="9">
        <v>0</v>
      </c>
      <c r="C494" s="20" t="s">
        <v>40</v>
      </c>
      <c r="D494" s="20" t="s">
        <v>40</v>
      </c>
      <c r="E494" s="18">
        <v>0</v>
      </c>
      <c r="F494" s="9">
        <v>938.50115297081879</v>
      </c>
      <c r="G494" s="9">
        <v>938.50115297081879</v>
      </c>
      <c r="H494" s="18">
        <v>797.72598002519601</v>
      </c>
      <c r="I494" s="18">
        <v>0</v>
      </c>
      <c r="K494" s="18">
        <v>0</v>
      </c>
    </row>
    <row r="495" spans="1:11" x14ac:dyDescent="0.2">
      <c r="A495" s="8">
        <v>43425.166666666664</v>
      </c>
      <c r="B495" s="9">
        <v>0</v>
      </c>
      <c r="C495" s="20" t="s">
        <v>40</v>
      </c>
      <c r="D495" s="20" t="s">
        <v>40</v>
      </c>
      <c r="E495" s="18">
        <v>0</v>
      </c>
      <c r="F495" s="9">
        <v>938.63509537251355</v>
      </c>
      <c r="G495" s="9">
        <v>938.63509537251355</v>
      </c>
      <c r="H495" s="18">
        <v>797.83983106663652</v>
      </c>
      <c r="I495" s="18">
        <v>0</v>
      </c>
      <c r="K495" s="18">
        <v>0</v>
      </c>
    </row>
    <row r="496" spans="1:11" x14ac:dyDescent="0.2">
      <c r="A496" s="8">
        <v>43425.208333333336</v>
      </c>
      <c r="B496" s="9">
        <v>0</v>
      </c>
      <c r="C496" s="20" t="s">
        <v>40</v>
      </c>
      <c r="D496" s="20" t="s">
        <v>40</v>
      </c>
      <c r="E496" s="18">
        <v>0</v>
      </c>
      <c r="F496" s="9">
        <v>938.18182236270695</v>
      </c>
      <c r="G496" s="9">
        <v>938.18182236270695</v>
      </c>
      <c r="H496" s="18">
        <v>797.45454900830089</v>
      </c>
      <c r="I496" s="18">
        <v>0</v>
      </c>
      <c r="K496" s="18">
        <v>0</v>
      </c>
    </row>
    <row r="497" spans="1:11" x14ac:dyDescent="0.2">
      <c r="A497" s="8">
        <v>43425.25</v>
      </c>
      <c r="B497" s="9">
        <v>0</v>
      </c>
      <c r="C497" s="20" t="s">
        <v>40</v>
      </c>
      <c r="D497" s="20" t="s">
        <v>40</v>
      </c>
      <c r="E497" s="18">
        <v>0</v>
      </c>
      <c r="F497" s="9">
        <v>938.4048343788196</v>
      </c>
      <c r="G497" s="9">
        <v>938.4048343788196</v>
      </c>
      <c r="H497" s="18">
        <v>797.64410922199659</v>
      </c>
      <c r="I497" s="18">
        <v>0</v>
      </c>
      <c r="K497" s="18">
        <v>0</v>
      </c>
    </row>
    <row r="498" spans="1:11" x14ac:dyDescent="0.2">
      <c r="A498" s="8">
        <v>43425.291666666664</v>
      </c>
      <c r="B498" s="9">
        <v>0</v>
      </c>
      <c r="C498" s="20" t="s">
        <v>40</v>
      </c>
      <c r="D498" s="20" t="s">
        <v>40</v>
      </c>
      <c r="E498" s="18">
        <v>0</v>
      </c>
      <c r="F498" s="9">
        <v>939.1555735393564</v>
      </c>
      <c r="G498" s="9">
        <v>939.1555735393564</v>
      </c>
      <c r="H498" s="18">
        <v>798.28223750845291</v>
      </c>
      <c r="I498" s="18">
        <v>0</v>
      </c>
      <c r="K498" s="18">
        <v>0</v>
      </c>
    </row>
    <row r="499" spans="1:11" x14ac:dyDescent="0.2">
      <c r="A499" s="8">
        <v>43425.333333333336</v>
      </c>
      <c r="B499" s="9">
        <v>0</v>
      </c>
      <c r="C499" s="20" t="s">
        <v>40</v>
      </c>
      <c r="D499" s="20" t="s">
        <v>40</v>
      </c>
      <c r="E499" s="18">
        <v>0</v>
      </c>
      <c r="F499" s="9">
        <v>938.73411309823803</v>
      </c>
      <c r="G499" s="9">
        <v>938.73411309823803</v>
      </c>
      <c r="H499" s="18">
        <v>797.92399613350233</v>
      </c>
      <c r="I499" s="18">
        <v>0</v>
      </c>
      <c r="K499" s="18">
        <v>0</v>
      </c>
    </row>
    <row r="500" spans="1:11" x14ac:dyDescent="0.2">
      <c r="A500" s="8">
        <v>43425.375</v>
      </c>
      <c r="B500" s="9">
        <v>0</v>
      </c>
      <c r="C500" s="20" t="s">
        <v>40</v>
      </c>
      <c r="D500" s="20" t="s">
        <v>40</v>
      </c>
      <c r="E500" s="18">
        <v>0</v>
      </c>
      <c r="F500" s="9">
        <v>938.34673122670324</v>
      </c>
      <c r="G500" s="9">
        <v>938.34673122670324</v>
      </c>
      <c r="H500" s="18">
        <v>797.5947215426977</v>
      </c>
      <c r="I500" s="18">
        <v>0</v>
      </c>
      <c r="K500" s="18">
        <v>0</v>
      </c>
    </row>
    <row r="501" spans="1:11" x14ac:dyDescent="0.2">
      <c r="A501" s="8">
        <v>43425.416666666664</v>
      </c>
      <c r="B501" s="9">
        <v>0</v>
      </c>
      <c r="C501" s="20" t="s">
        <v>40</v>
      </c>
      <c r="D501" s="20" t="s">
        <v>40</v>
      </c>
      <c r="E501" s="18">
        <v>0</v>
      </c>
      <c r="F501" s="9">
        <v>939.3861689232574</v>
      </c>
      <c r="G501" s="9">
        <v>939.3861689232574</v>
      </c>
      <c r="H501" s="18">
        <v>798.47824358476873</v>
      </c>
      <c r="I501" s="18">
        <v>0</v>
      </c>
      <c r="K501" s="18">
        <v>0</v>
      </c>
    </row>
    <row r="502" spans="1:11" x14ac:dyDescent="0.2">
      <c r="A502" s="8">
        <v>43425.458333333336</v>
      </c>
      <c r="B502" s="9">
        <v>0</v>
      </c>
      <c r="C502" s="20" t="s">
        <v>40</v>
      </c>
      <c r="D502" s="20" t="s">
        <v>40</v>
      </c>
      <c r="E502" s="18">
        <v>0</v>
      </c>
      <c r="F502" s="9">
        <v>939.51478750951458</v>
      </c>
      <c r="G502" s="9">
        <v>939.51478750951458</v>
      </c>
      <c r="H502" s="18">
        <v>798.58756938308738</v>
      </c>
      <c r="I502" s="18">
        <v>0</v>
      </c>
      <c r="K502" s="18">
        <v>0</v>
      </c>
    </row>
    <row r="503" spans="1:11" x14ac:dyDescent="0.2">
      <c r="A503" s="8">
        <v>43425.5</v>
      </c>
      <c r="B503" s="9">
        <v>0</v>
      </c>
      <c r="C503" s="20" t="s">
        <v>40</v>
      </c>
      <c r="D503" s="20" t="s">
        <v>40</v>
      </c>
      <c r="E503" s="18">
        <v>0</v>
      </c>
      <c r="F503" s="9">
        <v>938.52133534313873</v>
      </c>
      <c r="G503" s="9">
        <v>938.52133534313873</v>
      </c>
      <c r="H503" s="18">
        <v>797.74313504166787</v>
      </c>
      <c r="I503" s="18">
        <v>0</v>
      </c>
      <c r="K503" s="18">
        <v>0</v>
      </c>
    </row>
    <row r="504" spans="1:11" x14ac:dyDescent="0.2">
      <c r="A504" s="8">
        <v>43425.541666666664</v>
      </c>
      <c r="B504" s="9">
        <v>0</v>
      </c>
      <c r="C504" s="20" t="s">
        <v>40</v>
      </c>
      <c r="D504" s="20" t="s">
        <v>40</v>
      </c>
      <c r="E504" s="18">
        <v>0</v>
      </c>
      <c r="F504" s="9">
        <v>926.2555576428241</v>
      </c>
      <c r="G504" s="9">
        <v>926.2555576428241</v>
      </c>
      <c r="H504" s="18">
        <v>787.31722399640046</v>
      </c>
      <c r="I504" s="18">
        <v>0</v>
      </c>
      <c r="K504" s="18">
        <v>0</v>
      </c>
    </row>
    <row r="505" spans="1:11" x14ac:dyDescent="0.2">
      <c r="A505" s="8">
        <v>43425.583333333336</v>
      </c>
      <c r="B505" s="9">
        <v>0</v>
      </c>
      <c r="C505" s="20" t="s">
        <v>40</v>
      </c>
      <c r="D505" s="20" t="s">
        <v>40</v>
      </c>
      <c r="E505" s="18">
        <v>0</v>
      </c>
      <c r="F505" s="9">
        <v>914.35259616185601</v>
      </c>
      <c r="G505" s="9">
        <v>914.35259616185601</v>
      </c>
      <c r="H505" s="18">
        <v>777.19970673757757</v>
      </c>
      <c r="I505" s="18">
        <v>0</v>
      </c>
      <c r="K505" s="18">
        <v>0</v>
      </c>
    </row>
    <row r="506" spans="1:11" x14ac:dyDescent="0.2">
      <c r="A506" s="8">
        <v>43425.625</v>
      </c>
      <c r="B506" s="9">
        <v>0</v>
      </c>
      <c r="C506" s="20" t="s">
        <v>40</v>
      </c>
      <c r="D506" s="20" t="s">
        <v>40</v>
      </c>
      <c r="E506" s="18">
        <v>0</v>
      </c>
      <c r="F506" s="9">
        <v>927.60943061946011</v>
      </c>
      <c r="G506" s="9">
        <v>927.60943061946011</v>
      </c>
      <c r="H506" s="18">
        <v>788.46801602654102</v>
      </c>
      <c r="I506" s="18">
        <v>0</v>
      </c>
      <c r="K506" s="18">
        <v>0</v>
      </c>
    </row>
    <row r="507" spans="1:11" x14ac:dyDescent="0.2">
      <c r="A507" s="8">
        <v>43425.666666666664</v>
      </c>
      <c r="B507" s="9">
        <v>0</v>
      </c>
      <c r="C507" s="20" t="s">
        <v>40</v>
      </c>
      <c r="D507" s="20" t="s">
        <v>40</v>
      </c>
      <c r="E507" s="18">
        <v>0</v>
      </c>
      <c r="F507" s="9">
        <v>964.57509521737416</v>
      </c>
      <c r="G507" s="9">
        <v>964.57509521737416</v>
      </c>
      <c r="H507" s="18">
        <v>819.88883093476807</v>
      </c>
      <c r="I507" s="18">
        <v>0</v>
      </c>
      <c r="K507" s="18">
        <v>0</v>
      </c>
    </row>
    <row r="508" spans="1:11" x14ac:dyDescent="0.2">
      <c r="A508" s="8">
        <v>43425.708333333336</v>
      </c>
      <c r="B508" s="9">
        <v>0</v>
      </c>
      <c r="C508" s="20" t="s">
        <v>40</v>
      </c>
      <c r="D508" s="20" t="s">
        <v>40</v>
      </c>
      <c r="E508" s="18">
        <v>0</v>
      </c>
      <c r="F508" s="9">
        <v>986.39798637039132</v>
      </c>
      <c r="G508" s="9">
        <v>986.39798637039132</v>
      </c>
      <c r="H508" s="18">
        <v>838.43828841483264</v>
      </c>
      <c r="I508" s="18">
        <v>0</v>
      </c>
      <c r="K508" s="18">
        <v>0</v>
      </c>
    </row>
    <row r="509" spans="1:11" x14ac:dyDescent="0.2">
      <c r="A509" s="8">
        <v>43425.75</v>
      </c>
      <c r="B509" s="9">
        <v>0</v>
      </c>
      <c r="C509" s="20" t="s">
        <v>40</v>
      </c>
      <c r="D509" s="20" t="s">
        <v>40</v>
      </c>
      <c r="E509" s="18">
        <v>0</v>
      </c>
      <c r="F509" s="9">
        <v>990.38892936552145</v>
      </c>
      <c r="G509" s="9">
        <v>990.38892936552145</v>
      </c>
      <c r="H509" s="18">
        <v>841.83058996069326</v>
      </c>
      <c r="I509" s="18">
        <v>0</v>
      </c>
      <c r="K509" s="18">
        <v>0</v>
      </c>
    </row>
    <row r="510" spans="1:11" x14ac:dyDescent="0.2">
      <c r="A510" s="8">
        <v>43425.791666666664</v>
      </c>
      <c r="B510" s="9">
        <v>0</v>
      </c>
      <c r="C510" s="20" t="s">
        <v>40</v>
      </c>
      <c r="D510" s="20" t="s">
        <v>40</v>
      </c>
      <c r="E510" s="18">
        <v>0</v>
      </c>
      <c r="F510" s="9">
        <v>991.10290702871714</v>
      </c>
      <c r="G510" s="9">
        <v>991.10290702871714</v>
      </c>
      <c r="H510" s="18">
        <v>842.43747097440951</v>
      </c>
      <c r="I510" s="18">
        <v>0</v>
      </c>
      <c r="K510" s="18">
        <v>0</v>
      </c>
    </row>
    <row r="511" spans="1:11" x14ac:dyDescent="0.2">
      <c r="A511" s="8">
        <v>43425.833333333336</v>
      </c>
      <c r="B511" s="9">
        <v>0</v>
      </c>
      <c r="C511" s="20" t="s">
        <v>40</v>
      </c>
      <c r="D511" s="20" t="s">
        <v>40</v>
      </c>
      <c r="E511" s="18">
        <v>0</v>
      </c>
      <c r="F511" s="9">
        <v>987.62448077665385</v>
      </c>
      <c r="G511" s="9">
        <v>987.62448077665385</v>
      </c>
      <c r="H511" s="18">
        <v>839.48080866015573</v>
      </c>
      <c r="I511" s="18">
        <v>0</v>
      </c>
      <c r="K511" s="18">
        <v>0</v>
      </c>
    </row>
    <row r="512" spans="1:11" x14ac:dyDescent="0.2">
      <c r="A512" s="8">
        <v>43425.875</v>
      </c>
      <c r="B512" s="9">
        <v>0</v>
      </c>
      <c r="C512" s="20" t="s">
        <v>40</v>
      </c>
      <c r="D512" s="20" t="s">
        <v>40</v>
      </c>
      <c r="E512" s="18">
        <v>0</v>
      </c>
      <c r="F512" s="9">
        <v>983.59693843258935</v>
      </c>
      <c r="G512" s="9">
        <v>983.59693843258935</v>
      </c>
      <c r="H512" s="18">
        <v>836.05739766770091</v>
      </c>
      <c r="I512" s="18">
        <v>0</v>
      </c>
      <c r="K512" s="18">
        <v>0</v>
      </c>
    </row>
    <row r="513" spans="1:11" x14ac:dyDescent="0.2">
      <c r="A513" s="8">
        <v>43425.916666666664</v>
      </c>
      <c r="B513" s="9">
        <v>0</v>
      </c>
      <c r="C513" s="20" t="s">
        <v>40</v>
      </c>
      <c r="D513" s="20" t="s">
        <v>40</v>
      </c>
      <c r="E513" s="18">
        <v>0</v>
      </c>
      <c r="F513" s="9">
        <v>980.68409882199046</v>
      </c>
      <c r="G513" s="9">
        <v>980.68409882199046</v>
      </c>
      <c r="H513" s="18">
        <v>833.58148399869185</v>
      </c>
      <c r="I513" s="18">
        <v>0</v>
      </c>
      <c r="K513" s="18">
        <v>0</v>
      </c>
    </row>
    <row r="514" spans="1:11" x14ac:dyDescent="0.2">
      <c r="A514" s="8">
        <v>43425.958333333336</v>
      </c>
      <c r="B514" s="9">
        <v>0</v>
      </c>
      <c r="C514" s="20" t="s">
        <v>40</v>
      </c>
      <c r="D514" s="20" t="s">
        <v>40</v>
      </c>
      <c r="E514" s="18">
        <v>0</v>
      </c>
      <c r="F514" s="9">
        <v>977.94225962799169</v>
      </c>
      <c r="G514" s="9">
        <v>977.94225962799169</v>
      </c>
      <c r="H514" s="18">
        <v>831.25092068379297</v>
      </c>
      <c r="I514" s="18">
        <v>0</v>
      </c>
      <c r="K514" s="18">
        <v>0</v>
      </c>
    </row>
    <row r="515" spans="1:11" x14ac:dyDescent="0.2">
      <c r="A515" s="8">
        <v>43426</v>
      </c>
      <c r="B515" s="9">
        <v>0</v>
      </c>
      <c r="C515" s="20" t="s">
        <v>40</v>
      </c>
      <c r="D515" s="20" t="s">
        <v>40</v>
      </c>
      <c r="E515" s="18">
        <v>0</v>
      </c>
      <c r="F515" s="9">
        <v>976.24159393671539</v>
      </c>
      <c r="G515" s="9">
        <v>976.24159393671539</v>
      </c>
      <c r="H515" s="18">
        <v>829.80535484620805</v>
      </c>
      <c r="I515" s="18">
        <v>0</v>
      </c>
      <c r="K515" s="18">
        <v>0</v>
      </c>
    </row>
    <row r="516" spans="1:11" x14ac:dyDescent="0.2">
      <c r="A516" s="8">
        <v>43426.041666666664</v>
      </c>
      <c r="B516" s="9">
        <v>0</v>
      </c>
      <c r="C516" s="20" t="s">
        <v>40</v>
      </c>
      <c r="D516" s="20" t="s">
        <v>40</v>
      </c>
      <c r="E516" s="18">
        <v>0</v>
      </c>
      <c r="F516" s="9">
        <v>976.644141126563</v>
      </c>
      <c r="G516" s="9">
        <v>976.644141126563</v>
      </c>
      <c r="H516" s="18">
        <v>830.14751995757854</v>
      </c>
      <c r="I516" s="18">
        <v>0</v>
      </c>
      <c r="K516" s="18">
        <v>0</v>
      </c>
    </row>
    <row r="517" spans="1:11" x14ac:dyDescent="0.2">
      <c r="A517" s="8">
        <v>43426.083333333336</v>
      </c>
      <c r="B517" s="9">
        <v>0</v>
      </c>
      <c r="C517" s="20" t="s">
        <v>40</v>
      </c>
      <c r="D517" s="20" t="s">
        <v>40</v>
      </c>
      <c r="E517" s="18">
        <v>0</v>
      </c>
      <c r="F517" s="9">
        <v>978.12067924316113</v>
      </c>
      <c r="G517" s="9">
        <v>978.12067924316113</v>
      </c>
      <c r="H517" s="18">
        <v>831.40257735668695</v>
      </c>
      <c r="I517" s="18">
        <v>0</v>
      </c>
      <c r="K517" s="18">
        <v>0</v>
      </c>
    </row>
    <row r="518" spans="1:11" x14ac:dyDescent="0.2">
      <c r="A518" s="8">
        <v>43426.125</v>
      </c>
      <c r="B518" s="9">
        <v>0</v>
      </c>
      <c r="C518" s="20" t="s">
        <v>40</v>
      </c>
      <c r="D518" s="20" t="s">
        <v>40</v>
      </c>
      <c r="E518" s="18">
        <v>0</v>
      </c>
      <c r="F518" s="9">
        <v>979.10517482001364</v>
      </c>
      <c r="G518" s="9">
        <v>979.10517482001364</v>
      </c>
      <c r="H518" s="18">
        <v>832.23939859701159</v>
      </c>
      <c r="I518" s="18">
        <v>0</v>
      </c>
      <c r="K518" s="18">
        <v>0</v>
      </c>
    </row>
    <row r="519" spans="1:11" x14ac:dyDescent="0.2">
      <c r="A519" s="8">
        <v>43426.166666666664</v>
      </c>
      <c r="B519" s="9">
        <v>0</v>
      </c>
      <c r="C519" s="20" t="s">
        <v>40</v>
      </c>
      <c r="D519" s="20" t="s">
        <v>40</v>
      </c>
      <c r="E519" s="18">
        <v>0</v>
      </c>
      <c r="F519" s="9">
        <v>979.93249319312167</v>
      </c>
      <c r="G519" s="9">
        <v>979.93249319312167</v>
      </c>
      <c r="H519" s="18">
        <v>832.94261921415341</v>
      </c>
      <c r="I519" s="18">
        <v>0</v>
      </c>
      <c r="K519" s="18">
        <v>0</v>
      </c>
    </row>
    <row r="520" spans="1:11" x14ac:dyDescent="0.2">
      <c r="A520" s="8">
        <v>43426.208333333336</v>
      </c>
      <c r="B520" s="9">
        <v>0</v>
      </c>
      <c r="C520" s="20" t="s">
        <v>40</v>
      </c>
      <c r="D520" s="20" t="s">
        <v>40</v>
      </c>
      <c r="E520" s="18">
        <v>0</v>
      </c>
      <c r="F520" s="9">
        <v>978.73356675760567</v>
      </c>
      <c r="G520" s="9">
        <v>978.73356675760567</v>
      </c>
      <c r="H520" s="18">
        <v>831.92353174396476</v>
      </c>
      <c r="I520" s="18">
        <v>0</v>
      </c>
      <c r="K520" s="18">
        <v>0</v>
      </c>
    </row>
    <row r="521" spans="1:11" x14ac:dyDescent="0.2">
      <c r="A521" s="8">
        <v>43426.25</v>
      </c>
      <c r="B521" s="9">
        <v>0</v>
      </c>
      <c r="C521" s="20" t="s">
        <v>40</v>
      </c>
      <c r="D521" s="20" t="s">
        <v>40</v>
      </c>
      <c r="E521" s="18">
        <v>0</v>
      </c>
      <c r="F521" s="9">
        <v>975.90513422060701</v>
      </c>
      <c r="G521" s="9">
        <v>975.90513422060701</v>
      </c>
      <c r="H521" s="18">
        <v>829.5193640875159</v>
      </c>
      <c r="I521" s="18">
        <v>0</v>
      </c>
      <c r="K521" s="18">
        <v>0</v>
      </c>
    </row>
    <row r="522" spans="1:11" x14ac:dyDescent="0.2">
      <c r="A522" s="8">
        <v>43426.291666666664</v>
      </c>
      <c r="B522" s="9">
        <v>0</v>
      </c>
      <c r="C522" s="20" t="s">
        <v>40</v>
      </c>
      <c r="D522" s="20" t="s">
        <v>40</v>
      </c>
      <c r="E522" s="18">
        <v>0</v>
      </c>
      <c r="F522" s="9">
        <v>972.94669646337036</v>
      </c>
      <c r="G522" s="9">
        <v>972.94669646337036</v>
      </c>
      <c r="H522" s="18">
        <v>827.00469199386475</v>
      </c>
      <c r="I522" s="18">
        <v>0</v>
      </c>
      <c r="K522" s="18">
        <v>0</v>
      </c>
    </row>
    <row r="523" spans="1:11" x14ac:dyDescent="0.2">
      <c r="A523" s="8">
        <v>43426.333333333336</v>
      </c>
      <c r="B523" s="9">
        <v>0</v>
      </c>
      <c r="C523" s="20" t="s">
        <v>40</v>
      </c>
      <c r="D523" s="20" t="s">
        <v>40</v>
      </c>
      <c r="E523" s="18">
        <v>0</v>
      </c>
      <c r="F523" s="9">
        <v>971.41637896131908</v>
      </c>
      <c r="G523" s="9">
        <v>971.41637896131908</v>
      </c>
      <c r="H523" s="18">
        <v>825.70392211712124</v>
      </c>
      <c r="I523" s="18">
        <v>0</v>
      </c>
      <c r="K523" s="18">
        <v>0</v>
      </c>
    </row>
    <row r="524" spans="1:11" x14ac:dyDescent="0.2">
      <c r="A524" s="8">
        <v>43426.375</v>
      </c>
      <c r="B524" s="9">
        <v>0</v>
      </c>
      <c r="C524" s="20" t="s">
        <v>40</v>
      </c>
      <c r="D524" s="20" t="s">
        <v>40</v>
      </c>
      <c r="E524" s="18">
        <v>0</v>
      </c>
      <c r="F524" s="9">
        <v>971.27231782179922</v>
      </c>
      <c r="G524" s="9">
        <v>971.27231782179922</v>
      </c>
      <c r="H524" s="18">
        <v>825.58147014852932</v>
      </c>
      <c r="I524" s="18">
        <v>0</v>
      </c>
      <c r="K524" s="18">
        <v>0</v>
      </c>
    </row>
    <row r="525" spans="1:11" x14ac:dyDescent="0.2">
      <c r="A525" s="8">
        <v>43426.416666666664</v>
      </c>
      <c r="B525" s="9">
        <v>0</v>
      </c>
      <c r="C525" s="20" t="s">
        <v>40</v>
      </c>
      <c r="D525" s="20" t="s">
        <v>40</v>
      </c>
      <c r="E525" s="18">
        <v>0</v>
      </c>
      <c r="F525" s="9">
        <v>969.85667408800839</v>
      </c>
      <c r="G525" s="9">
        <v>969.85667408800839</v>
      </c>
      <c r="H525" s="18">
        <v>824.37817297480706</v>
      </c>
      <c r="I525" s="18">
        <v>0</v>
      </c>
      <c r="K525" s="18">
        <v>0</v>
      </c>
    </row>
    <row r="526" spans="1:11" x14ac:dyDescent="0.2">
      <c r="A526" s="8">
        <v>43426.458333333336</v>
      </c>
      <c r="B526" s="9">
        <v>0</v>
      </c>
      <c r="C526" s="20" t="s">
        <v>40</v>
      </c>
      <c r="D526" s="20" t="s">
        <v>40</v>
      </c>
      <c r="E526" s="18">
        <v>0</v>
      </c>
      <c r="F526" s="9">
        <v>969.99842385906595</v>
      </c>
      <c r="G526" s="9">
        <v>969.99842385906595</v>
      </c>
      <c r="H526" s="18">
        <v>824.49866028020608</v>
      </c>
      <c r="I526" s="18">
        <v>0</v>
      </c>
      <c r="K526" s="18">
        <v>0</v>
      </c>
    </row>
    <row r="527" spans="1:11" x14ac:dyDescent="0.2">
      <c r="A527" s="8">
        <v>43426.5</v>
      </c>
      <c r="B527" s="9">
        <v>0</v>
      </c>
      <c r="C527" s="20" t="s">
        <v>40</v>
      </c>
      <c r="D527" s="20" t="s">
        <v>40</v>
      </c>
      <c r="E527" s="18">
        <v>0</v>
      </c>
      <c r="F527" s="9">
        <v>969.89261565985805</v>
      </c>
      <c r="G527" s="9">
        <v>969.89261565985805</v>
      </c>
      <c r="H527" s="18">
        <v>824.40872331087928</v>
      </c>
      <c r="I527" s="18">
        <v>0</v>
      </c>
      <c r="K527" s="18">
        <v>0</v>
      </c>
    </row>
    <row r="528" spans="1:11" x14ac:dyDescent="0.2">
      <c r="A528" s="8">
        <v>43426.541666666664</v>
      </c>
      <c r="B528" s="9">
        <v>0</v>
      </c>
      <c r="C528" s="20" t="s">
        <v>40</v>
      </c>
      <c r="D528" s="20" t="s">
        <v>40</v>
      </c>
      <c r="E528" s="18">
        <v>0</v>
      </c>
      <c r="F528" s="9">
        <v>968.73076077779706</v>
      </c>
      <c r="G528" s="9">
        <v>968.73076077779706</v>
      </c>
      <c r="H528" s="18">
        <v>823.42114666112752</v>
      </c>
      <c r="I528" s="18">
        <v>0</v>
      </c>
      <c r="K528" s="18">
        <v>0</v>
      </c>
    </row>
    <row r="529" spans="1:11" x14ac:dyDescent="0.2">
      <c r="A529" s="8">
        <v>43426.583333333336</v>
      </c>
      <c r="B529" s="9">
        <v>0</v>
      </c>
      <c r="C529" s="20" t="s">
        <v>40</v>
      </c>
      <c r="D529" s="20" t="s">
        <v>40</v>
      </c>
      <c r="E529" s="18">
        <v>0</v>
      </c>
      <c r="F529" s="9">
        <v>965.91641742954346</v>
      </c>
      <c r="G529" s="9">
        <v>965.91641742954346</v>
      </c>
      <c r="H529" s="18">
        <v>821.02895481511189</v>
      </c>
      <c r="I529" s="18">
        <v>0</v>
      </c>
      <c r="K529" s="18">
        <v>0</v>
      </c>
    </row>
    <row r="530" spans="1:11" x14ac:dyDescent="0.2">
      <c r="A530" s="8">
        <v>43426.625</v>
      </c>
      <c r="B530" s="9">
        <v>0</v>
      </c>
      <c r="C530" s="20" t="s">
        <v>40</v>
      </c>
      <c r="D530" s="20" t="s">
        <v>40</v>
      </c>
      <c r="E530" s="18">
        <v>0</v>
      </c>
      <c r="F530" s="9">
        <v>961.69888473364335</v>
      </c>
      <c r="G530" s="9">
        <v>961.69888473364335</v>
      </c>
      <c r="H530" s="18">
        <v>817.44405202359678</v>
      </c>
      <c r="I530" s="18">
        <v>0</v>
      </c>
      <c r="K530" s="18">
        <v>0</v>
      </c>
    </row>
    <row r="531" spans="1:11" x14ac:dyDescent="0.2">
      <c r="A531" s="8">
        <v>43426.666666666664</v>
      </c>
      <c r="B531" s="9">
        <v>0</v>
      </c>
      <c r="C531" s="20" t="s">
        <v>40</v>
      </c>
      <c r="D531" s="20" t="s">
        <v>40</v>
      </c>
      <c r="E531" s="18">
        <v>0</v>
      </c>
      <c r="F531" s="9">
        <v>959.79277479597238</v>
      </c>
      <c r="G531" s="9">
        <v>959.79277479597238</v>
      </c>
      <c r="H531" s="18">
        <v>815.82385857657653</v>
      </c>
      <c r="I531" s="18">
        <v>0</v>
      </c>
      <c r="K531" s="18">
        <v>0</v>
      </c>
    </row>
    <row r="532" spans="1:11" x14ac:dyDescent="0.2">
      <c r="A532" s="8">
        <v>43426.708333333336</v>
      </c>
      <c r="B532" s="9">
        <v>0</v>
      </c>
      <c r="C532" s="20" t="s">
        <v>40</v>
      </c>
      <c r="D532" s="20" t="s">
        <v>40</v>
      </c>
      <c r="E532" s="18">
        <v>0</v>
      </c>
      <c r="F532" s="9">
        <v>959.13561511111004</v>
      </c>
      <c r="G532" s="9">
        <v>959.13561511111004</v>
      </c>
      <c r="H532" s="18">
        <v>815.26527284444353</v>
      </c>
      <c r="I532" s="18">
        <v>0</v>
      </c>
      <c r="K532" s="18">
        <v>0</v>
      </c>
    </row>
    <row r="533" spans="1:11" x14ac:dyDescent="0.2">
      <c r="A533" s="8">
        <v>43426.75</v>
      </c>
      <c r="B533" s="9">
        <v>0</v>
      </c>
      <c r="C533" s="20" t="s">
        <v>40</v>
      </c>
      <c r="D533" s="20" t="s">
        <v>40</v>
      </c>
      <c r="E533" s="18">
        <v>0</v>
      </c>
      <c r="F533" s="9">
        <v>957.76612263130983</v>
      </c>
      <c r="G533" s="9">
        <v>957.76612263130983</v>
      </c>
      <c r="H533" s="18">
        <v>814.10120423661328</v>
      </c>
      <c r="I533" s="18">
        <v>0</v>
      </c>
      <c r="K533" s="18">
        <v>0</v>
      </c>
    </row>
    <row r="534" spans="1:11" x14ac:dyDescent="0.2">
      <c r="A534" s="8">
        <v>43426.791666666664</v>
      </c>
      <c r="B534" s="9">
        <v>0</v>
      </c>
      <c r="C534" s="20" t="s">
        <v>40</v>
      </c>
      <c r="D534" s="20" t="s">
        <v>40</v>
      </c>
      <c r="E534" s="18">
        <v>0</v>
      </c>
      <c r="F534" s="9">
        <v>957.89481966344772</v>
      </c>
      <c r="G534" s="9">
        <v>957.89481966344772</v>
      </c>
      <c r="H534" s="18">
        <v>814.2105967139305</v>
      </c>
      <c r="I534" s="18">
        <v>0</v>
      </c>
      <c r="K534" s="18">
        <v>0</v>
      </c>
    </row>
    <row r="535" spans="1:11" x14ac:dyDescent="0.2">
      <c r="A535" s="8">
        <v>43426.833333333336</v>
      </c>
      <c r="B535" s="9">
        <v>0</v>
      </c>
      <c r="C535" s="20" t="s">
        <v>40</v>
      </c>
      <c r="D535" s="20" t="s">
        <v>40</v>
      </c>
      <c r="E535" s="18">
        <v>0</v>
      </c>
      <c r="F535" s="9">
        <v>956.65392755981611</v>
      </c>
      <c r="G535" s="9">
        <v>956.65392755981611</v>
      </c>
      <c r="H535" s="18">
        <v>813.15583842584363</v>
      </c>
      <c r="I535" s="18">
        <v>0</v>
      </c>
      <c r="K535" s="18">
        <v>0</v>
      </c>
    </row>
    <row r="536" spans="1:11" x14ac:dyDescent="0.2">
      <c r="A536" s="8">
        <v>43426.875</v>
      </c>
      <c r="B536" s="9">
        <v>0</v>
      </c>
      <c r="C536" s="20" t="s">
        <v>40</v>
      </c>
      <c r="D536" s="20" t="s">
        <v>40</v>
      </c>
      <c r="E536" s="18">
        <v>0</v>
      </c>
      <c r="F536" s="9">
        <v>956.69415053324178</v>
      </c>
      <c r="G536" s="9">
        <v>956.69415053324178</v>
      </c>
      <c r="H536" s="18">
        <v>813.19002795325548</v>
      </c>
      <c r="I536" s="18">
        <v>0</v>
      </c>
      <c r="K536" s="18">
        <v>0</v>
      </c>
    </row>
    <row r="537" spans="1:11" x14ac:dyDescent="0.2">
      <c r="A537" s="8">
        <v>43426.916666666664</v>
      </c>
      <c r="B537" s="9">
        <v>0</v>
      </c>
      <c r="C537" s="20" t="s">
        <v>40</v>
      </c>
      <c r="D537" s="20" t="s">
        <v>40</v>
      </c>
      <c r="E537" s="18">
        <v>0</v>
      </c>
      <c r="F537" s="9">
        <v>956.82645306969266</v>
      </c>
      <c r="G537" s="9">
        <v>956.82645306969266</v>
      </c>
      <c r="H537" s="18">
        <v>813.30248510923877</v>
      </c>
      <c r="I537" s="18">
        <v>0</v>
      </c>
      <c r="K537" s="18">
        <v>0</v>
      </c>
    </row>
    <row r="538" spans="1:11" x14ac:dyDescent="0.2">
      <c r="A538" s="8">
        <v>43426.958333333336</v>
      </c>
      <c r="B538" s="9">
        <v>0</v>
      </c>
      <c r="C538" s="20" t="s">
        <v>40</v>
      </c>
      <c r="D538" s="20" t="s">
        <v>40</v>
      </c>
      <c r="E538" s="18">
        <v>0</v>
      </c>
      <c r="F538" s="9">
        <v>955.19692059777208</v>
      </c>
      <c r="G538" s="9">
        <v>955.19692059777208</v>
      </c>
      <c r="H538" s="18">
        <v>811.91738250810624</v>
      </c>
      <c r="I538" s="18">
        <v>0</v>
      </c>
      <c r="K538" s="18">
        <v>0</v>
      </c>
    </row>
    <row r="539" spans="1:11" x14ac:dyDescent="0.2">
      <c r="A539" s="8">
        <v>43427</v>
      </c>
      <c r="B539" s="9">
        <v>0</v>
      </c>
      <c r="C539" s="20" t="s">
        <v>40</v>
      </c>
      <c r="D539" s="20" t="s">
        <v>40</v>
      </c>
      <c r="E539" s="18">
        <v>0</v>
      </c>
      <c r="F539" s="9">
        <v>953.81302161254973</v>
      </c>
      <c r="G539" s="9">
        <v>953.81302161254973</v>
      </c>
      <c r="H539" s="18">
        <v>810.74106837066722</v>
      </c>
      <c r="I539" s="18">
        <v>0</v>
      </c>
      <c r="K539" s="18">
        <v>0</v>
      </c>
    </row>
    <row r="540" spans="1:11" x14ac:dyDescent="0.2">
      <c r="A540" s="8">
        <v>43427.041666666664</v>
      </c>
      <c r="B540" s="9">
        <v>0</v>
      </c>
      <c r="C540" s="20" t="s">
        <v>40</v>
      </c>
      <c r="D540" s="20" t="s">
        <v>40</v>
      </c>
      <c r="E540" s="18">
        <v>0</v>
      </c>
      <c r="F540" s="9">
        <v>953.74993277072076</v>
      </c>
      <c r="G540" s="9">
        <v>953.74993277072076</v>
      </c>
      <c r="H540" s="18">
        <v>810.68744285511264</v>
      </c>
      <c r="I540" s="18">
        <v>0</v>
      </c>
      <c r="K540" s="18">
        <v>0</v>
      </c>
    </row>
    <row r="541" spans="1:11" x14ac:dyDescent="0.2">
      <c r="A541" s="8">
        <v>43427.083333333336</v>
      </c>
      <c r="B541" s="9">
        <v>0</v>
      </c>
      <c r="C541" s="20" t="s">
        <v>40</v>
      </c>
      <c r="D541" s="20" t="s">
        <v>40</v>
      </c>
      <c r="E541" s="18">
        <v>0</v>
      </c>
      <c r="F541" s="9">
        <v>951.03632487144807</v>
      </c>
      <c r="G541" s="9">
        <v>951.03632487144807</v>
      </c>
      <c r="H541" s="18">
        <v>808.38087614073083</v>
      </c>
      <c r="I541" s="18">
        <v>0</v>
      </c>
      <c r="K541" s="18">
        <v>0</v>
      </c>
    </row>
    <row r="542" spans="1:11" x14ac:dyDescent="0.2">
      <c r="A542" s="8">
        <v>43427.125</v>
      </c>
      <c r="B542" s="9">
        <v>0</v>
      </c>
      <c r="C542" s="20" t="s">
        <v>40</v>
      </c>
      <c r="D542" s="20" t="s">
        <v>40</v>
      </c>
      <c r="E542" s="18">
        <v>0</v>
      </c>
      <c r="F542" s="9">
        <v>949.28688418166428</v>
      </c>
      <c r="G542" s="9">
        <v>949.28688418166428</v>
      </c>
      <c r="H542" s="18">
        <v>806.8938515544146</v>
      </c>
      <c r="I542" s="18">
        <v>0</v>
      </c>
      <c r="K542" s="18">
        <v>0</v>
      </c>
    </row>
    <row r="543" spans="1:11" x14ac:dyDescent="0.2">
      <c r="A543" s="8">
        <v>43427.166666666664</v>
      </c>
      <c r="B543" s="9">
        <v>0</v>
      </c>
      <c r="C543" s="20" t="s">
        <v>40</v>
      </c>
      <c r="D543" s="20" t="s">
        <v>40</v>
      </c>
      <c r="E543" s="18">
        <v>0</v>
      </c>
      <c r="F543" s="9">
        <v>947.62190460429497</v>
      </c>
      <c r="G543" s="9">
        <v>947.62190460429497</v>
      </c>
      <c r="H543" s="18">
        <v>805.47861891365073</v>
      </c>
      <c r="I543" s="18">
        <v>0</v>
      </c>
      <c r="K543" s="18">
        <v>0</v>
      </c>
    </row>
    <row r="544" spans="1:11" x14ac:dyDescent="0.2">
      <c r="A544" s="8">
        <v>43427.208333333336</v>
      </c>
      <c r="B544" s="9">
        <v>0</v>
      </c>
      <c r="C544" s="20" t="s">
        <v>40</v>
      </c>
      <c r="D544" s="20" t="s">
        <v>40</v>
      </c>
      <c r="E544" s="18">
        <v>0</v>
      </c>
      <c r="F544" s="9">
        <v>948.06376862611808</v>
      </c>
      <c r="G544" s="9">
        <v>948.06376862611808</v>
      </c>
      <c r="H544" s="18">
        <v>805.85420333220031</v>
      </c>
      <c r="I544" s="18">
        <v>0</v>
      </c>
      <c r="K544" s="18">
        <v>0</v>
      </c>
    </row>
    <row r="545" spans="1:11" x14ac:dyDescent="0.2">
      <c r="A545" s="8">
        <v>43427.25</v>
      </c>
      <c r="B545" s="9">
        <v>0</v>
      </c>
      <c r="C545" s="20" t="s">
        <v>40</v>
      </c>
      <c r="D545" s="20" t="s">
        <v>40</v>
      </c>
      <c r="E545" s="18">
        <v>0</v>
      </c>
      <c r="F545" s="9">
        <v>950.60105569971722</v>
      </c>
      <c r="G545" s="9">
        <v>950.60105569971722</v>
      </c>
      <c r="H545" s="18">
        <v>808.01089734475966</v>
      </c>
      <c r="I545" s="18">
        <v>0</v>
      </c>
      <c r="K545" s="18">
        <v>0</v>
      </c>
    </row>
    <row r="546" spans="1:11" x14ac:dyDescent="0.2">
      <c r="A546" s="8">
        <v>43427.291666666664</v>
      </c>
      <c r="B546" s="9">
        <v>0</v>
      </c>
      <c r="C546" s="20" t="s">
        <v>40</v>
      </c>
      <c r="D546" s="20" t="s">
        <v>40</v>
      </c>
      <c r="E546" s="18">
        <v>0</v>
      </c>
      <c r="F546" s="9">
        <v>950.20526336540524</v>
      </c>
      <c r="G546" s="9">
        <v>950.20526336540524</v>
      </c>
      <c r="H546" s="18">
        <v>807.67447386059439</v>
      </c>
      <c r="I546" s="18">
        <v>0</v>
      </c>
      <c r="K546" s="18">
        <v>0</v>
      </c>
    </row>
    <row r="547" spans="1:11" x14ac:dyDescent="0.2">
      <c r="A547" s="8">
        <v>43427.333333333336</v>
      </c>
      <c r="B547" s="9">
        <v>0</v>
      </c>
      <c r="C547" s="20" t="s">
        <v>40</v>
      </c>
      <c r="D547" s="20" t="s">
        <v>40</v>
      </c>
      <c r="E547" s="18">
        <v>0</v>
      </c>
      <c r="F547" s="9">
        <v>948.06280583531338</v>
      </c>
      <c r="G547" s="9">
        <v>948.06280583531338</v>
      </c>
      <c r="H547" s="18">
        <v>805.85338496001634</v>
      </c>
      <c r="I547" s="18">
        <v>0</v>
      </c>
      <c r="K547" s="18">
        <v>0</v>
      </c>
    </row>
    <row r="548" spans="1:11" x14ac:dyDescent="0.2">
      <c r="A548" s="8">
        <v>43427.375</v>
      </c>
      <c r="B548" s="9">
        <v>0</v>
      </c>
      <c r="C548" s="20" t="s">
        <v>40</v>
      </c>
      <c r="D548" s="20" t="s">
        <v>40</v>
      </c>
      <c r="E548" s="18">
        <v>0</v>
      </c>
      <c r="F548" s="9">
        <v>946.31075505269177</v>
      </c>
      <c r="G548" s="9">
        <v>946.31075505269177</v>
      </c>
      <c r="H548" s="18">
        <v>804.364141794788</v>
      </c>
      <c r="I548" s="18">
        <v>0</v>
      </c>
      <c r="K548" s="18">
        <v>0</v>
      </c>
    </row>
    <row r="549" spans="1:11" x14ac:dyDescent="0.2">
      <c r="A549" s="8">
        <v>43427.416666666664</v>
      </c>
      <c r="B549" s="9">
        <v>0</v>
      </c>
      <c r="C549" s="20" t="s">
        <v>40</v>
      </c>
      <c r="D549" s="20" t="s">
        <v>40</v>
      </c>
      <c r="E549" s="18">
        <v>0</v>
      </c>
      <c r="F549" s="9">
        <v>944.2854606515524</v>
      </c>
      <c r="G549" s="9">
        <v>944.2854606515524</v>
      </c>
      <c r="H549" s="18">
        <v>802.64264155381954</v>
      </c>
      <c r="I549" s="18">
        <v>0</v>
      </c>
      <c r="K549" s="18">
        <v>0</v>
      </c>
    </row>
    <row r="550" spans="1:11" x14ac:dyDescent="0.2">
      <c r="A550" s="8">
        <v>43427.458333333336</v>
      </c>
      <c r="B550" s="9">
        <v>0</v>
      </c>
      <c r="C550" s="20" t="s">
        <v>40</v>
      </c>
      <c r="D550" s="20" t="s">
        <v>40</v>
      </c>
      <c r="E550" s="18">
        <v>0</v>
      </c>
      <c r="F550" s="9">
        <v>938.403171102638</v>
      </c>
      <c r="G550" s="9">
        <v>938.403171102638</v>
      </c>
      <c r="H550" s="18">
        <v>797.64269543724231</v>
      </c>
      <c r="I550" s="18">
        <v>0</v>
      </c>
      <c r="K550" s="18">
        <v>0</v>
      </c>
    </row>
    <row r="551" spans="1:11" x14ac:dyDescent="0.2">
      <c r="A551" s="8">
        <v>43427.5</v>
      </c>
      <c r="B551" s="9">
        <v>0</v>
      </c>
      <c r="C551" s="20" t="s">
        <v>40</v>
      </c>
      <c r="D551" s="20" t="s">
        <v>40</v>
      </c>
      <c r="E551" s="18">
        <v>0</v>
      </c>
      <c r="F551" s="9">
        <v>937.4655471603653</v>
      </c>
      <c r="G551" s="9">
        <v>937.4655471603653</v>
      </c>
      <c r="H551" s="18">
        <v>796.84571508631052</v>
      </c>
      <c r="I551" s="18">
        <v>0</v>
      </c>
      <c r="K551" s="18">
        <v>0</v>
      </c>
    </row>
    <row r="552" spans="1:11" x14ac:dyDescent="0.2">
      <c r="A552" s="8">
        <v>43427.541666666664</v>
      </c>
      <c r="B552" s="9">
        <v>0</v>
      </c>
      <c r="C552" s="20" t="s">
        <v>40</v>
      </c>
      <c r="D552" s="20" t="s">
        <v>40</v>
      </c>
      <c r="E552" s="18">
        <v>0</v>
      </c>
      <c r="F552" s="9">
        <v>932.88864587686385</v>
      </c>
      <c r="G552" s="9">
        <v>932.88864587686385</v>
      </c>
      <c r="H552" s="18">
        <v>792.95534899533425</v>
      </c>
      <c r="I552" s="18">
        <v>0</v>
      </c>
      <c r="K552" s="18">
        <v>0</v>
      </c>
    </row>
    <row r="553" spans="1:11" x14ac:dyDescent="0.2">
      <c r="A553" s="8">
        <v>43427.583333333336</v>
      </c>
      <c r="B553" s="9">
        <v>0</v>
      </c>
      <c r="C553" s="20" t="s">
        <v>40</v>
      </c>
      <c r="D553" s="20" t="s">
        <v>40</v>
      </c>
      <c r="E553" s="18">
        <v>0</v>
      </c>
      <c r="F553" s="9">
        <v>926.19371845707349</v>
      </c>
      <c r="G553" s="9">
        <v>926.19371845707349</v>
      </c>
      <c r="H553" s="18">
        <v>787.26466068851244</v>
      </c>
      <c r="I553" s="18">
        <v>0</v>
      </c>
      <c r="K553" s="18">
        <v>0</v>
      </c>
    </row>
    <row r="554" spans="1:11" x14ac:dyDescent="0.2">
      <c r="A554" s="8">
        <v>43427.625</v>
      </c>
      <c r="B554" s="9">
        <v>0</v>
      </c>
      <c r="C554" s="20" t="s">
        <v>40</v>
      </c>
      <c r="D554" s="20" t="s">
        <v>40</v>
      </c>
      <c r="E554" s="18">
        <v>0</v>
      </c>
      <c r="F554" s="9">
        <v>936.14841667739029</v>
      </c>
      <c r="G554" s="9">
        <v>936.14841667739029</v>
      </c>
      <c r="H554" s="18">
        <v>795.72615417578174</v>
      </c>
      <c r="I554" s="18">
        <v>0</v>
      </c>
      <c r="K554" s="18">
        <v>0</v>
      </c>
    </row>
    <row r="555" spans="1:11" x14ac:dyDescent="0.2">
      <c r="A555" s="8">
        <v>43427.666666666664</v>
      </c>
      <c r="B555" s="9">
        <v>0</v>
      </c>
      <c r="C555" s="20" t="s">
        <v>40</v>
      </c>
      <c r="D555" s="20" t="s">
        <v>40</v>
      </c>
      <c r="E555" s="18">
        <v>0</v>
      </c>
      <c r="F555" s="9">
        <v>936.40610459796051</v>
      </c>
      <c r="G555" s="9">
        <v>936.40610459796051</v>
      </c>
      <c r="H555" s="18">
        <v>795.94518890826646</v>
      </c>
      <c r="I555" s="18">
        <v>0</v>
      </c>
      <c r="K555" s="18">
        <v>0</v>
      </c>
    </row>
    <row r="556" spans="1:11" x14ac:dyDescent="0.2">
      <c r="A556" s="8">
        <v>43427.708333333336</v>
      </c>
      <c r="B556" s="9">
        <v>0</v>
      </c>
      <c r="C556" s="20" t="s">
        <v>40</v>
      </c>
      <c r="D556" s="20" t="s">
        <v>40</v>
      </c>
      <c r="E556" s="18">
        <v>0</v>
      </c>
      <c r="F556" s="9">
        <v>936.45451664540087</v>
      </c>
      <c r="G556" s="9">
        <v>936.45451664540087</v>
      </c>
      <c r="H556" s="18">
        <v>795.98633914859067</v>
      </c>
      <c r="I556" s="18">
        <v>0</v>
      </c>
      <c r="K556" s="18">
        <v>0</v>
      </c>
    </row>
    <row r="557" spans="1:11" x14ac:dyDescent="0.2">
      <c r="A557" s="8">
        <v>43427.75</v>
      </c>
      <c r="B557" s="9">
        <v>0</v>
      </c>
      <c r="C557" s="20" t="s">
        <v>40</v>
      </c>
      <c r="D557" s="20" t="s">
        <v>40</v>
      </c>
      <c r="E557" s="18">
        <v>0</v>
      </c>
      <c r="F557" s="9">
        <v>938.10282598928052</v>
      </c>
      <c r="G557" s="9">
        <v>938.10282598928052</v>
      </c>
      <c r="H557" s="18">
        <v>797.38740209088837</v>
      </c>
      <c r="I557" s="18">
        <v>0</v>
      </c>
      <c r="K557" s="18">
        <v>0</v>
      </c>
    </row>
    <row r="558" spans="1:11" x14ac:dyDescent="0.2">
      <c r="A558" s="8">
        <v>43427.791666666664</v>
      </c>
      <c r="B558" s="9">
        <v>0</v>
      </c>
      <c r="C558" s="20" t="s">
        <v>40</v>
      </c>
      <c r="D558" s="20" t="s">
        <v>40</v>
      </c>
      <c r="E558" s="18">
        <v>0</v>
      </c>
      <c r="F558" s="9">
        <v>936.76876672881372</v>
      </c>
      <c r="G558" s="9">
        <v>936.76876672881372</v>
      </c>
      <c r="H558" s="18">
        <v>796.25345171949164</v>
      </c>
      <c r="I558" s="18">
        <v>0</v>
      </c>
      <c r="K558" s="18">
        <v>0</v>
      </c>
    </row>
    <row r="559" spans="1:11" x14ac:dyDescent="0.2">
      <c r="A559" s="8">
        <v>43427.833333333336</v>
      </c>
      <c r="B559" s="9">
        <v>0</v>
      </c>
      <c r="C559" s="20" t="s">
        <v>40</v>
      </c>
      <c r="D559" s="20" t="s">
        <v>40</v>
      </c>
      <c r="E559" s="18">
        <v>0</v>
      </c>
      <c r="F559" s="9">
        <v>935.32083695436859</v>
      </c>
      <c r="G559" s="9">
        <v>935.32083695436859</v>
      </c>
      <c r="H559" s="18">
        <v>795.02271141121332</v>
      </c>
      <c r="I559" s="18">
        <v>0</v>
      </c>
      <c r="K559" s="18">
        <v>0</v>
      </c>
    </row>
    <row r="560" spans="1:11" x14ac:dyDescent="0.2">
      <c r="A560" s="8">
        <v>43427.875</v>
      </c>
      <c r="B560" s="9">
        <v>0</v>
      </c>
      <c r="C560" s="20" t="s">
        <v>40</v>
      </c>
      <c r="D560" s="20" t="s">
        <v>40</v>
      </c>
      <c r="E560" s="18">
        <v>0</v>
      </c>
      <c r="F560" s="9">
        <v>934.19636381605824</v>
      </c>
      <c r="G560" s="9">
        <v>934.19636381605824</v>
      </c>
      <c r="H560" s="18">
        <v>794.06690924364943</v>
      </c>
      <c r="I560" s="18">
        <v>0</v>
      </c>
      <c r="K560" s="18">
        <v>0</v>
      </c>
    </row>
    <row r="561" spans="1:11" x14ac:dyDescent="0.2">
      <c r="A561" s="8">
        <v>43427.916666666664</v>
      </c>
      <c r="B561" s="9">
        <v>0</v>
      </c>
      <c r="C561" s="20" t="s">
        <v>40</v>
      </c>
      <c r="D561" s="20" t="s">
        <v>40</v>
      </c>
      <c r="E561" s="18">
        <v>0</v>
      </c>
      <c r="F561" s="9">
        <v>933.56406099059336</v>
      </c>
      <c r="G561" s="9">
        <v>933.56406099059336</v>
      </c>
      <c r="H561" s="18">
        <v>793.52945184200439</v>
      </c>
      <c r="I561" s="18">
        <v>0</v>
      </c>
      <c r="K561" s="18">
        <v>0</v>
      </c>
    </row>
    <row r="562" spans="1:11" x14ac:dyDescent="0.2">
      <c r="A562" s="8">
        <v>43427.958333333336</v>
      </c>
      <c r="B562" s="9">
        <v>0</v>
      </c>
      <c r="C562" s="20" t="s">
        <v>40</v>
      </c>
      <c r="D562" s="20" t="s">
        <v>40</v>
      </c>
      <c r="E562" s="18">
        <v>0</v>
      </c>
      <c r="F562" s="9">
        <v>940.19152795901289</v>
      </c>
      <c r="G562" s="9">
        <v>940.19152795901289</v>
      </c>
      <c r="H562" s="18">
        <v>799.16279876516091</v>
      </c>
      <c r="I562" s="18">
        <v>0</v>
      </c>
      <c r="K562" s="18">
        <v>0</v>
      </c>
    </row>
    <row r="563" spans="1:11" x14ac:dyDescent="0.2">
      <c r="A563" s="8">
        <v>43428</v>
      </c>
      <c r="B563" s="9">
        <v>0</v>
      </c>
      <c r="C563" s="20" t="s">
        <v>40</v>
      </c>
      <c r="D563" s="20" t="s">
        <v>40</v>
      </c>
      <c r="E563" s="18">
        <v>0</v>
      </c>
      <c r="F563" s="9">
        <v>939.42452081690487</v>
      </c>
      <c r="G563" s="9">
        <v>939.42452081690487</v>
      </c>
      <c r="H563" s="18">
        <v>798.5108426943691</v>
      </c>
      <c r="I563" s="18">
        <v>0</v>
      </c>
      <c r="K563" s="18">
        <v>0</v>
      </c>
    </row>
    <row r="564" spans="1:11" x14ac:dyDescent="0.2">
      <c r="A564" s="8">
        <v>43428.041666666664</v>
      </c>
      <c r="B564" s="9">
        <v>0</v>
      </c>
      <c r="C564" s="20" t="s">
        <v>40</v>
      </c>
      <c r="D564" s="20" t="s">
        <v>40</v>
      </c>
      <c r="E564" s="18">
        <v>0</v>
      </c>
      <c r="F564" s="9">
        <v>939.07020603423859</v>
      </c>
      <c r="G564" s="9">
        <v>939.07020603423859</v>
      </c>
      <c r="H564" s="18">
        <v>798.20967512910283</v>
      </c>
      <c r="I564" s="18">
        <v>0</v>
      </c>
      <c r="K564" s="18">
        <v>0</v>
      </c>
    </row>
    <row r="565" spans="1:11" x14ac:dyDescent="0.2">
      <c r="A565" s="8">
        <v>43428.083333333336</v>
      </c>
      <c r="B565" s="9">
        <v>0</v>
      </c>
      <c r="C565" s="20" t="s">
        <v>40</v>
      </c>
      <c r="D565" s="20" t="s">
        <v>40</v>
      </c>
      <c r="E565" s="18">
        <v>0</v>
      </c>
      <c r="F565" s="9">
        <v>938.85032794729057</v>
      </c>
      <c r="G565" s="9">
        <v>938.85032794729057</v>
      </c>
      <c r="H565" s="18">
        <v>798.02277875519701</v>
      </c>
      <c r="I565" s="18">
        <v>0</v>
      </c>
      <c r="K565" s="18">
        <v>0</v>
      </c>
    </row>
    <row r="566" spans="1:11" x14ac:dyDescent="0.2">
      <c r="A566" s="8">
        <v>43428.125</v>
      </c>
      <c r="B566" s="9">
        <v>0</v>
      </c>
      <c r="C566" s="20" t="s">
        <v>40</v>
      </c>
      <c r="D566" s="20" t="s">
        <v>40</v>
      </c>
      <c r="E566" s="18">
        <v>0</v>
      </c>
      <c r="F566" s="9">
        <v>939.30956186890319</v>
      </c>
      <c r="G566" s="9">
        <v>939.30956186890319</v>
      </c>
      <c r="H566" s="18">
        <v>798.4131275885677</v>
      </c>
      <c r="I566" s="18">
        <v>0</v>
      </c>
      <c r="K566" s="18">
        <v>0</v>
      </c>
    </row>
    <row r="567" spans="1:11" x14ac:dyDescent="0.2">
      <c r="A567" s="8">
        <v>43428.166666666664</v>
      </c>
      <c r="B567" s="9">
        <v>0</v>
      </c>
      <c r="C567" s="20" t="s">
        <v>40</v>
      </c>
      <c r="D567" s="20" t="s">
        <v>40</v>
      </c>
      <c r="E567" s="18">
        <v>0</v>
      </c>
      <c r="F567" s="9">
        <v>938.75506770273694</v>
      </c>
      <c r="G567" s="9">
        <v>938.75506770273694</v>
      </c>
      <c r="H567" s="18">
        <v>797.94180754732633</v>
      </c>
      <c r="I567" s="18">
        <v>0</v>
      </c>
      <c r="K567" s="18">
        <v>0</v>
      </c>
    </row>
    <row r="568" spans="1:11" x14ac:dyDescent="0.2">
      <c r="A568" s="8">
        <v>43428.208333333336</v>
      </c>
      <c r="B568" s="9">
        <v>0</v>
      </c>
      <c r="C568" s="20" t="s">
        <v>40</v>
      </c>
      <c r="D568" s="20" t="s">
        <v>40</v>
      </c>
      <c r="E568" s="18">
        <v>0</v>
      </c>
      <c r="F568" s="9">
        <v>938.72485331761027</v>
      </c>
      <c r="G568" s="9">
        <v>938.72485331761027</v>
      </c>
      <c r="H568" s="18">
        <v>797.91612531996873</v>
      </c>
      <c r="I568" s="18">
        <v>0</v>
      </c>
      <c r="K568" s="18">
        <v>0</v>
      </c>
    </row>
    <row r="569" spans="1:11" x14ac:dyDescent="0.2">
      <c r="A569" s="8">
        <v>43428.25</v>
      </c>
      <c r="B569" s="9">
        <v>0</v>
      </c>
      <c r="C569" s="20" t="s">
        <v>40</v>
      </c>
      <c r="D569" s="20" t="s">
        <v>40</v>
      </c>
      <c r="E569" s="18">
        <v>0</v>
      </c>
      <c r="F569" s="9">
        <v>939.58658682129862</v>
      </c>
      <c r="G569" s="9">
        <v>939.58658682129862</v>
      </c>
      <c r="H569" s="18">
        <v>798.64859879810376</v>
      </c>
      <c r="I569" s="18">
        <v>0</v>
      </c>
      <c r="K569" s="18">
        <v>0</v>
      </c>
    </row>
    <row r="570" spans="1:11" x14ac:dyDescent="0.2">
      <c r="A570" s="8">
        <v>43428.291666666664</v>
      </c>
      <c r="B570" s="9">
        <v>0</v>
      </c>
      <c r="C570" s="20" t="s">
        <v>40</v>
      </c>
      <c r="D570" s="20" t="s">
        <v>40</v>
      </c>
      <c r="E570" s="18">
        <v>0</v>
      </c>
      <c r="F570" s="9">
        <v>938.86358993707256</v>
      </c>
      <c r="G570" s="9">
        <v>938.86358993707256</v>
      </c>
      <c r="H570" s="18">
        <v>798.03405144651163</v>
      </c>
      <c r="I570" s="18">
        <v>0</v>
      </c>
      <c r="K570" s="18">
        <v>0</v>
      </c>
    </row>
    <row r="571" spans="1:11" x14ac:dyDescent="0.2">
      <c r="A571" s="8">
        <v>43428.333333333336</v>
      </c>
      <c r="B571" s="9">
        <v>0</v>
      </c>
      <c r="C571" s="20" t="s">
        <v>40</v>
      </c>
      <c r="D571" s="20" t="s">
        <v>40</v>
      </c>
      <c r="E571" s="18">
        <v>0</v>
      </c>
      <c r="F571" s="9">
        <v>938.51337713714997</v>
      </c>
      <c r="G571" s="9">
        <v>938.51337713714997</v>
      </c>
      <c r="H571" s="18">
        <v>797.73637056657742</v>
      </c>
      <c r="I571" s="18">
        <v>0</v>
      </c>
      <c r="K571" s="18">
        <v>0</v>
      </c>
    </row>
    <row r="572" spans="1:11" x14ac:dyDescent="0.2">
      <c r="A572" s="8">
        <v>43428.375</v>
      </c>
      <c r="B572" s="9">
        <v>0</v>
      </c>
      <c r="C572" s="20" t="s">
        <v>40</v>
      </c>
      <c r="D572" s="20" t="s">
        <v>40</v>
      </c>
      <c r="E572" s="18">
        <v>0</v>
      </c>
      <c r="F572" s="9">
        <v>938.29538984199212</v>
      </c>
      <c r="G572" s="9">
        <v>938.29538984199212</v>
      </c>
      <c r="H572" s="18">
        <v>797.55108136569334</v>
      </c>
      <c r="I572" s="18">
        <v>0</v>
      </c>
      <c r="K572" s="18">
        <v>0</v>
      </c>
    </row>
    <row r="573" spans="1:11" x14ac:dyDescent="0.2">
      <c r="A573" s="8">
        <v>43428.416666666664</v>
      </c>
      <c r="B573" s="9">
        <v>0</v>
      </c>
      <c r="C573" s="20" t="s">
        <v>40</v>
      </c>
      <c r="D573" s="20" t="s">
        <v>40</v>
      </c>
      <c r="E573" s="18">
        <v>0</v>
      </c>
      <c r="F573" s="9">
        <v>938.52810115272666</v>
      </c>
      <c r="G573" s="9">
        <v>938.52810115272666</v>
      </c>
      <c r="H573" s="18">
        <v>797.7488859798176</v>
      </c>
      <c r="I573" s="18">
        <v>0</v>
      </c>
      <c r="K573" s="18">
        <v>0</v>
      </c>
    </row>
    <row r="574" spans="1:11" x14ac:dyDescent="0.2">
      <c r="A574" s="8">
        <v>43428.458333333336</v>
      </c>
      <c r="B574" s="9">
        <v>0</v>
      </c>
      <c r="C574" s="20" t="s">
        <v>40</v>
      </c>
      <c r="D574" s="20" t="s">
        <v>40</v>
      </c>
      <c r="E574" s="18">
        <v>0</v>
      </c>
      <c r="F574" s="9">
        <v>938.07718354734777</v>
      </c>
      <c r="G574" s="9">
        <v>938.07718354734777</v>
      </c>
      <c r="H574" s="18">
        <v>797.36560601524559</v>
      </c>
      <c r="I574" s="18">
        <v>0</v>
      </c>
      <c r="K574" s="18">
        <v>0</v>
      </c>
    </row>
    <row r="575" spans="1:11" x14ac:dyDescent="0.2">
      <c r="A575" s="8">
        <v>43428.5</v>
      </c>
      <c r="B575" s="9">
        <v>0</v>
      </c>
      <c r="C575" s="20" t="s">
        <v>40</v>
      </c>
      <c r="D575" s="20" t="s">
        <v>40</v>
      </c>
      <c r="E575" s="18">
        <v>0</v>
      </c>
      <c r="F575" s="9">
        <v>936.45168751617302</v>
      </c>
      <c r="G575" s="9">
        <v>936.45168751617302</v>
      </c>
      <c r="H575" s="18">
        <v>795.983934388747</v>
      </c>
      <c r="I575" s="18">
        <v>0</v>
      </c>
      <c r="K575" s="18">
        <v>0</v>
      </c>
    </row>
    <row r="576" spans="1:11" x14ac:dyDescent="0.2">
      <c r="A576" s="8">
        <v>43428.541666666664</v>
      </c>
      <c r="B576" s="9">
        <v>0</v>
      </c>
      <c r="C576" s="20" t="s">
        <v>40</v>
      </c>
      <c r="D576" s="20" t="s">
        <v>40</v>
      </c>
      <c r="E576" s="18">
        <v>0</v>
      </c>
      <c r="F576" s="9">
        <v>934.6049847937104</v>
      </c>
      <c r="G576" s="9">
        <v>934.6049847937104</v>
      </c>
      <c r="H576" s="18">
        <v>794.41423707465378</v>
      </c>
      <c r="I576" s="18">
        <v>0</v>
      </c>
      <c r="K576" s="18">
        <v>0</v>
      </c>
    </row>
    <row r="577" spans="1:11" x14ac:dyDescent="0.2">
      <c r="A577" s="8">
        <v>43428.583333333336</v>
      </c>
      <c r="B577" s="9">
        <v>0</v>
      </c>
      <c r="C577" s="20" t="s">
        <v>40</v>
      </c>
      <c r="D577" s="20" t="s">
        <v>40</v>
      </c>
      <c r="E577" s="18">
        <v>0</v>
      </c>
      <c r="F577" s="9">
        <v>934.83455015096945</v>
      </c>
      <c r="G577" s="9">
        <v>934.83455015096945</v>
      </c>
      <c r="H577" s="18">
        <v>794.60936762832398</v>
      </c>
      <c r="I577" s="18">
        <v>0</v>
      </c>
      <c r="K577" s="18">
        <v>0</v>
      </c>
    </row>
    <row r="578" spans="1:11" x14ac:dyDescent="0.2">
      <c r="A578" s="8">
        <v>43428.625</v>
      </c>
      <c r="B578" s="9">
        <v>0</v>
      </c>
      <c r="C578" s="20" t="s">
        <v>40</v>
      </c>
      <c r="D578" s="20" t="s">
        <v>40</v>
      </c>
      <c r="E578" s="18">
        <v>0</v>
      </c>
      <c r="F578" s="9">
        <v>932.17504206849731</v>
      </c>
      <c r="G578" s="9">
        <v>932.17504206849731</v>
      </c>
      <c r="H578" s="18">
        <v>792.34878575822268</v>
      </c>
      <c r="I578" s="18">
        <v>0</v>
      </c>
      <c r="K578" s="18">
        <v>0</v>
      </c>
    </row>
    <row r="579" spans="1:11" x14ac:dyDescent="0.2">
      <c r="A579" s="8">
        <v>43428.666666666664</v>
      </c>
      <c r="B579" s="9">
        <v>0</v>
      </c>
      <c r="C579" s="20" t="s">
        <v>40</v>
      </c>
      <c r="D579" s="20" t="s">
        <v>40</v>
      </c>
      <c r="E579" s="18">
        <v>0</v>
      </c>
      <c r="F579" s="9">
        <v>931.8434403627399</v>
      </c>
      <c r="G579" s="9">
        <v>931.8434403627399</v>
      </c>
      <c r="H579" s="18">
        <v>792.06692430832891</v>
      </c>
      <c r="I579" s="18">
        <v>0</v>
      </c>
      <c r="K579" s="18">
        <v>0</v>
      </c>
    </row>
    <row r="580" spans="1:11" x14ac:dyDescent="0.2">
      <c r="A580" s="8">
        <v>43428.708333333336</v>
      </c>
      <c r="B580" s="9">
        <v>0</v>
      </c>
      <c r="C580" s="20" t="s">
        <v>40</v>
      </c>
      <c r="D580" s="20" t="s">
        <v>40</v>
      </c>
      <c r="E580" s="18">
        <v>0</v>
      </c>
      <c r="F580" s="9">
        <v>932.09073125607176</v>
      </c>
      <c r="G580" s="9">
        <v>932.09073125607176</v>
      </c>
      <c r="H580" s="18">
        <v>792.27712156766097</v>
      </c>
      <c r="I580" s="18">
        <v>0</v>
      </c>
      <c r="K580" s="18">
        <v>0</v>
      </c>
    </row>
    <row r="581" spans="1:11" x14ac:dyDescent="0.2">
      <c r="A581" s="8">
        <v>43428.75</v>
      </c>
      <c r="B581" s="9">
        <v>0</v>
      </c>
      <c r="C581" s="20" t="s">
        <v>40</v>
      </c>
      <c r="D581" s="20" t="s">
        <v>40</v>
      </c>
      <c r="E581" s="18">
        <v>0</v>
      </c>
      <c r="F581" s="9">
        <v>934.75238519870391</v>
      </c>
      <c r="G581" s="9">
        <v>934.75238519870391</v>
      </c>
      <c r="H581" s="18">
        <v>794.53952741889827</v>
      </c>
      <c r="I581" s="18">
        <v>0</v>
      </c>
      <c r="K581" s="18">
        <v>0</v>
      </c>
    </row>
    <row r="582" spans="1:11" x14ac:dyDescent="0.2">
      <c r="A582" s="8">
        <v>43428.791666666664</v>
      </c>
      <c r="B582" s="9">
        <v>0</v>
      </c>
      <c r="C582" s="20" t="s">
        <v>40</v>
      </c>
      <c r="D582" s="20" t="s">
        <v>40</v>
      </c>
      <c r="E582" s="18">
        <v>0</v>
      </c>
      <c r="F582" s="9">
        <v>934.76650464686441</v>
      </c>
      <c r="G582" s="9">
        <v>934.76650464686441</v>
      </c>
      <c r="H582" s="18">
        <v>794.55152894983473</v>
      </c>
      <c r="I582" s="18">
        <v>0</v>
      </c>
      <c r="K582" s="18">
        <v>0</v>
      </c>
    </row>
    <row r="583" spans="1:11" x14ac:dyDescent="0.2">
      <c r="A583" s="8">
        <v>43428.833333333336</v>
      </c>
      <c r="B583" s="9">
        <v>0</v>
      </c>
      <c r="C583" s="20" t="s">
        <v>40</v>
      </c>
      <c r="D583" s="20" t="s">
        <v>40</v>
      </c>
      <c r="E583" s="18">
        <v>0</v>
      </c>
      <c r="F583" s="9">
        <v>933.92696853254665</v>
      </c>
      <c r="G583" s="9">
        <v>933.92696853254665</v>
      </c>
      <c r="H583" s="18">
        <v>793.83792325266461</v>
      </c>
      <c r="I583" s="18">
        <v>0</v>
      </c>
      <c r="K583" s="18">
        <v>0</v>
      </c>
    </row>
    <row r="584" spans="1:11" x14ac:dyDescent="0.2">
      <c r="A584" s="8">
        <v>43428.875</v>
      </c>
      <c r="B584" s="9">
        <v>0</v>
      </c>
      <c r="C584" s="20" t="s">
        <v>40</v>
      </c>
      <c r="D584" s="20" t="s">
        <v>40</v>
      </c>
      <c r="E584" s="18">
        <v>0</v>
      </c>
      <c r="F584" s="9">
        <v>934.1449477306893</v>
      </c>
      <c r="G584" s="9">
        <v>934.1449477306893</v>
      </c>
      <c r="H584" s="18">
        <v>794.0232055710859</v>
      </c>
      <c r="I584" s="18">
        <v>0</v>
      </c>
      <c r="K584" s="18">
        <v>0</v>
      </c>
    </row>
    <row r="585" spans="1:11" x14ac:dyDescent="0.2">
      <c r="A585" s="8">
        <v>43428.916666666664</v>
      </c>
      <c r="B585" s="9">
        <v>0</v>
      </c>
      <c r="C585" s="20" t="s">
        <v>40</v>
      </c>
      <c r="D585" s="20" t="s">
        <v>40</v>
      </c>
      <c r="E585" s="18">
        <v>0</v>
      </c>
      <c r="F585" s="9">
        <v>934.62584616822733</v>
      </c>
      <c r="G585" s="9">
        <v>934.62584616822733</v>
      </c>
      <c r="H585" s="18">
        <v>794.4319692429932</v>
      </c>
      <c r="I585" s="18">
        <v>0</v>
      </c>
      <c r="K585" s="18">
        <v>0</v>
      </c>
    </row>
    <row r="586" spans="1:11" x14ac:dyDescent="0.2">
      <c r="A586" s="8">
        <v>43428.958333333336</v>
      </c>
      <c r="B586" s="9">
        <v>0</v>
      </c>
      <c r="C586" s="20" t="s">
        <v>40</v>
      </c>
      <c r="D586" s="20" t="s">
        <v>40</v>
      </c>
      <c r="E586" s="18">
        <v>0</v>
      </c>
      <c r="F586" s="9">
        <v>935.15255862809488</v>
      </c>
      <c r="G586" s="9">
        <v>935.15255862809488</v>
      </c>
      <c r="H586" s="18">
        <v>794.87967483388059</v>
      </c>
      <c r="I586" s="18">
        <v>0</v>
      </c>
      <c r="K586" s="18">
        <v>0</v>
      </c>
    </row>
    <row r="587" spans="1:11" x14ac:dyDescent="0.2">
      <c r="A587" s="8">
        <v>43429</v>
      </c>
      <c r="B587" s="9">
        <v>0</v>
      </c>
      <c r="C587" s="20" t="s">
        <v>40</v>
      </c>
      <c r="D587" s="20" t="s">
        <v>40</v>
      </c>
      <c r="E587" s="18">
        <v>0</v>
      </c>
      <c r="F587" s="9">
        <v>934.88145717712098</v>
      </c>
      <c r="G587" s="9">
        <v>934.88145717712098</v>
      </c>
      <c r="H587" s="18">
        <v>794.64923860055285</v>
      </c>
      <c r="I587" s="18">
        <v>0</v>
      </c>
      <c r="K587" s="18">
        <v>0</v>
      </c>
    </row>
    <row r="588" spans="1:11" x14ac:dyDescent="0.2">
      <c r="A588" s="8">
        <v>43429.041666666664</v>
      </c>
      <c r="B588" s="9">
        <v>0</v>
      </c>
      <c r="C588" s="20" t="s">
        <v>40</v>
      </c>
      <c r="D588" s="20" t="s">
        <v>40</v>
      </c>
      <c r="E588" s="18">
        <v>0</v>
      </c>
      <c r="F588" s="9">
        <v>935.68519345873631</v>
      </c>
      <c r="G588" s="9">
        <v>935.68519345873631</v>
      </c>
      <c r="H588" s="18">
        <v>795.33241443992586</v>
      </c>
      <c r="I588" s="18">
        <v>0</v>
      </c>
      <c r="K588" s="18">
        <v>0</v>
      </c>
    </row>
    <row r="589" spans="1:11" x14ac:dyDescent="0.2">
      <c r="A589" s="8">
        <v>43429.083333333336</v>
      </c>
      <c r="B589" s="9">
        <v>0</v>
      </c>
      <c r="C589" s="20" t="s">
        <v>40</v>
      </c>
      <c r="D589" s="20" t="s">
        <v>40</v>
      </c>
      <c r="E589" s="18">
        <v>0</v>
      </c>
      <c r="F589" s="9">
        <v>935.26286394856379</v>
      </c>
      <c r="G589" s="9">
        <v>935.26286394856379</v>
      </c>
      <c r="H589" s="18">
        <v>794.9734343562792</v>
      </c>
      <c r="I589" s="18">
        <v>0</v>
      </c>
      <c r="K589" s="18">
        <v>0</v>
      </c>
    </row>
    <row r="590" spans="1:11" x14ac:dyDescent="0.2">
      <c r="A590" s="8">
        <v>43429.125</v>
      </c>
      <c r="B590" s="9">
        <v>0</v>
      </c>
      <c r="C590" s="20" t="s">
        <v>40</v>
      </c>
      <c r="D590" s="20" t="s">
        <v>40</v>
      </c>
      <c r="E590" s="18">
        <v>0</v>
      </c>
      <c r="F590" s="9">
        <v>935.58344178897357</v>
      </c>
      <c r="G590" s="9">
        <v>935.58344178897357</v>
      </c>
      <c r="H590" s="18">
        <v>795.24592552062757</v>
      </c>
      <c r="I590" s="18">
        <v>0</v>
      </c>
      <c r="K590" s="18">
        <v>0</v>
      </c>
    </row>
    <row r="591" spans="1:11" x14ac:dyDescent="0.2">
      <c r="A591" s="8">
        <v>43429.166666666664</v>
      </c>
      <c r="B591" s="9">
        <v>0</v>
      </c>
      <c r="C591" s="20" t="s">
        <v>40</v>
      </c>
      <c r="D591" s="20" t="s">
        <v>40</v>
      </c>
      <c r="E591" s="18">
        <v>0</v>
      </c>
      <c r="F591" s="9">
        <v>935.62091044208341</v>
      </c>
      <c r="G591" s="9">
        <v>935.62091044208341</v>
      </c>
      <c r="H591" s="18">
        <v>795.27777387577089</v>
      </c>
      <c r="I591" s="18">
        <v>0</v>
      </c>
      <c r="K591" s="18">
        <v>0</v>
      </c>
    </row>
    <row r="592" spans="1:11" x14ac:dyDescent="0.2">
      <c r="A592" s="8">
        <v>43429.208333333336</v>
      </c>
      <c r="B592" s="9">
        <v>0</v>
      </c>
      <c r="C592" s="20" t="s">
        <v>40</v>
      </c>
      <c r="D592" s="20" t="s">
        <v>40</v>
      </c>
      <c r="E592" s="18">
        <v>0</v>
      </c>
      <c r="F592" s="9">
        <v>935.48594704272716</v>
      </c>
      <c r="G592" s="9">
        <v>935.48594704272716</v>
      </c>
      <c r="H592" s="18">
        <v>795.16305498631812</v>
      </c>
      <c r="I592" s="18">
        <v>0</v>
      </c>
      <c r="K592" s="18">
        <v>0</v>
      </c>
    </row>
    <row r="593" spans="1:11" x14ac:dyDescent="0.2">
      <c r="A593" s="8">
        <v>43429.25</v>
      </c>
      <c r="B593" s="9">
        <v>0</v>
      </c>
      <c r="C593" s="20" t="s">
        <v>40</v>
      </c>
      <c r="D593" s="20" t="s">
        <v>40</v>
      </c>
      <c r="E593" s="18">
        <v>0</v>
      </c>
      <c r="F593" s="9">
        <v>936.29840375187314</v>
      </c>
      <c r="G593" s="9">
        <v>936.29840375187314</v>
      </c>
      <c r="H593" s="18">
        <v>795.85364318909217</v>
      </c>
      <c r="I593" s="18">
        <v>0</v>
      </c>
      <c r="K593" s="18">
        <v>0</v>
      </c>
    </row>
    <row r="594" spans="1:11" x14ac:dyDescent="0.2">
      <c r="A594" s="8">
        <v>43429.291666666664</v>
      </c>
      <c r="B594" s="9">
        <v>0</v>
      </c>
      <c r="C594" s="20" t="s">
        <v>40</v>
      </c>
      <c r="D594" s="20" t="s">
        <v>40</v>
      </c>
      <c r="E594" s="18">
        <v>0</v>
      </c>
      <c r="F594" s="9">
        <v>935.80622508941758</v>
      </c>
      <c r="G594" s="9">
        <v>935.80622508941758</v>
      </c>
      <c r="H594" s="18">
        <v>795.43529132600497</v>
      </c>
      <c r="I594" s="18">
        <v>0</v>
      </c>
      <c r="K594" s="18">
        <v>0</v>
      </c>
    </row>
    <row r="595" spans="1:11" x14ac:dyDescent="0.2">
      <c r="A595" s="8">
        <v>43429.333333333336</v>
      </c>
      <c r="B595" s="9">
        <v>0</v>
      </c>
      <c r="C595" s="20" t="s">
        <v>40</v>
      </c>
      <c r="D595" s="20" t="s">
        <v>40</v>
      </c>
      <c r="E595" s="18">
        <v>0</v>
      </c>
      <c r="F595" s="9">
        <v>935.75827564461338</v>
      </c>
      <c r="G595" s="9">
        <v>935.75827564461338</v>
      </c>
      <c r="H595" s="18">
        <v>795.39453429792138</v>
      </c>
      <c r="I595" s="18">
        <v>0</v>
      </c>
      <c r="K595" s="18">
        <v>0</v>
      </c>
    </row>
    <row r="596" spans="1:11" x14ac:dyDescent="0.2">
      <c r="A596" s="8">
        <v>43429.375</v>
      </c>
      <c r="B596" s="9">
        <v>0</v>
      </c>
      <c r="C596" s="20" t="s">
        <v>40</v>
      </c>
      <c r="D596" s="20" t="s">
        <v>40</v>
      </c>
      <c r="E596" s="18">
        <v>0</v>
      </c>
      <c r="F596" s="9">
        <v>934.98566949342865</v>
      </c>
      <c r="G596" s="9">
        <v>934.98566949342865</v>
      </c>
      <c r="H596" s="18">
        <v>794.73781906941429</v>
      </c>
      <c r="I596" s="18">
        <v>0</v>
      </c>
      <c r="K596" s="18">
        <v>0</v>
      </c>
    </row>
    <row r="597" spans="1:11" x14ac:dyDescent="0.2">
      <c r="A597" s="8">
        <v>43429.416666666664</v>
      </c>
      <c r="B597" s="9">
        <v>0</v>
      </c>
      <c r="C597" s="20" t="s">
        <v>40</v>
      </c>
      <c r="D597" s="20" t="s">
        <v>40</v>
      </c>
      <c r="E597" s="18">
        <v>0</v>
      </c>
      <c r="F597" s="9">
        <v>934.60469521554728</v>
      </c>
      <c r="G597" s="9">
        <v>934.60469521554728</v>
      </c>
      <c r="H597" s="18">
        <v>794.41399093321513</v>
      </c>
      <c r="I597" s="18">
        <v>0</v>
      </c>
      <c r="K597" s="18">
        <v>0</v>
      </c>
    </row>
    <row r="598" spans="1:11" x14ac:dyDescent="0.2">
      <c r="A598" s="8">
        <v>43429.458333333336</v>
      </c>
      <c r="B598" s="9">
        <v>0</v>
      </c>
      <c r="C598" s="20" t="s">
        <v>40</v>
      </c>
      <c r="D598" s="20" t="s">
        <v>40</v>
      </c>
      <c r="E598" s="18">
        <v>0</v>
      </c>
      <c r="F598" s="9">
        <v>931.9153687981252</v>
      </c>
      <c r="G598" s="9">
        <v>931.9153687981252</v>
      </c>
      <c r="H598" s="18">
        <v>792.12806347840637</v>
      </c>
      <c r="I598" s="18">
        <v>0</v>
      </c>
      <c r="K598" s="18">
        <v>0</v>
      </c>
    </row>
    <row r="599" spans="1:11" x14ac:dyDescent="0.2">
      <c r="A599" s="8">
        <v>43429.5</v>
      </c>
      <c r="B599" s="9">
        <v>0</v>
      </c>
      <c r="C599" s="20" t="s">
        <v>40</v>
      </c>
      <c r="D599" s="20" t="s">
        <v>40</v>
      </c>
      <c r="E599" s="18">
        <v>0</v>
      </c>
      <c r="F599" s="9">
        <v>929.98408519322004</v>
      </c>
      <c r="G599" s="9">
        <v>929.98408519322004</v>
      </c>
      <c r="H599" s="18">
        <v>790.48647241423703</v>
      </c>
      <c r="I599" s="18">
        <v>0</v>
      </c>
      <c r="K599" s="18">
        <v>0</v>
      </c>
    </row>
    <row r="600" spans="1:11" x14ac:dyDescent="0.2">
      <c r="A600" s="8">
        <v>43429.541666666664</v>
      </c>
      <c r="B600" s="9">
        <v>0</v>
      </c>
      <c r="C600" s="20" t="s">
        <v>40</v>
      </c>
      <c r="D600" s="20" t="s">
        <v>40</v>
      </c>
      <c r="E600" s="18">
        <v>0</v>
      </c>
      <c r="F600" s="9">
        <v>929.6708894994332</v>
      </c>
      <c r="G600" s="9">
        <v>929.6708894994332</v>
      </c>
      <c r="H600" s="18">
        <v>790.22025607451815</v>
      </c>
      <c r="I600" s="18">
        <v>0</v>
      </c>
      <c r="K600" s="18">
        <v>0</v>
      </c>
    </row>
    <row r="601" spans="1:11" x14ac:dyDescent="0.2">
      <c r="A601" s="8">
        <v>43429.583333333336</v>
      </c>
      <c r="B601" s="9">
        <v>0</v>
      </c>
      <c r="C601" s="20" t="s">
        <v>40</v>
      </c>
      <c r="D601" s="20" t="s">
        <v>40</v>
      </c>
      <c r="E601" s="18">
        <v>0</v>
      </c>
      <c r="F601" s="9">
        <v>930.01210439527097</v>
      </c>
      <c r="G601" s="9">
        <v>930.01210439527097</v>
      </c>
      <c r="H601" s="18">
        <v>790.51028873598034</v>
      </c>
      <c r="I601" s="18">
        <v>0</v>
      </c>
      <c r="K601" s="18">
        <v>0</v>
      </c>
    </row>
    <row r="602" spans="1:11" x14ac:dyDescent="0.2">
      <c r="A602" s="8">
        <v>43429.625</v>
      </c>
      <c r="B602" s="9">
        <v>0</v>
      </c>
      <c r="C602" s="20" t="s">
        <v>40</v>
      </c>
      <c r="D602" s="20" t="s">
        <v>40</v>
      </c>
      <c r="E602" s="18">
        <v>0</v>
      </c>
      <c r="F602" s="9">
        <v>930.10026589453093</v>
      </c>
      <c r="G602" s="9">
        <v>930.10026589453093</v>
      </c>
      <c r="H602" s="18">
        <v>790.58522601035122</v>
      </c>
      <c r="I602" s="18">
        <v>0</v>
      </c>
      <c r="K602" s="18">
        <v>0</v>
      </c>
    </row>
    <row r="603" spans="1:11" x14ac:dyDescent="0.2">
      <c r="A603" s="8">
        <v>43429.666666666664</v>
      </c>
      <c r="B603" s="9">
        <v>0</v>
      </c>
      <c r="C603" s="20" t="s">
        <v>40</v>
      </c>
      <c r="D603" s="20" t="s">
        <v>40</v>
      </c>
      <c r="E603" s="18">
        <v>0</v>
      </c>
      <c r="F603" s="9">
        <v>929.48803501185444</v>
      </c>
      <c r="G603" s="9">
        <v>929.48803501185444</v>
      </c>
      <c r="H603" s="18">
        <v>790.06482976007624</v>
      </c>
      <c r="I603" s="18">
        <v>0</v>
      </c>
      <c r="K603" s="18">
        <v>0</v>
      </c>
    </row>
    <row r="604" spans="1:11" x14ac:dyDescent="0.2">
      <c r="A604" s="8">
        <v>43429.708333333336</v>
      </c>
      <c r="B604" s="9">
        <v>0</v>
      </c>
      <c r="C604" s="20" t="s">
        <v>40</v>
      </c>
      <c r="D604" s="20" t="s">
        <v>40</v>
      </c>
      <c r="E604" s="18">
        <v>0</v>
      </c>
      <c r="F604" s="9">
        <v>928.42348837776831</v>
      </c>
      <c r="G604" s="9">
        <v>928.42348837776831</v>
      </c>
      <c r="H604" s="18">
        <v>789.15996512110303</v>
      </c>
      <c r="I604" s="18">
        <v>0</v>
      </c>
      <c r="K604" s="18">
        <v>0</v>
      </c>
    </row>
    <row r="605" spans="1:11" x14ac:dyDescent="0.2">
      <c r="A605" s="8">
        <v>43429.75</v>
      </c>
      <c r="B605" s="9">
        <v>0</v>
      </c>
      <c r="C605" s="20" t="s">
        <v>40</v>
      </c>
      <c r="D605" s="20" t="s">
        <v>40</v>
      </c>
      <c r="E605" s="18">
        <v>0</v>
      </c>
      <c r="F605" s="9">
        <v>922.04203505260512</v>
      </c>
      <c r="G605" s="9">
        <v>922.04203505260512</v>
      </c>
      <c r="H605" s="18">
        <v>783.7357297947143</v>
      </c>
      <c r="I605" s="18">
        <v>0</v>
      </c>
      <c r="K605" s="18">
        <v>0</v>
      </c>
    </row>
    <row r="606" spans="1:11" x14ac:dyDescent="0.2">
      <c r="A606" s="8">
        <v>43429.791666666664</v>
      </c>
      <c r="B606" s="9">
        <v>0</v>
      </c>
      <c r="C606" s="20" t="s">
        <v>40</v>
      </c>
      <c r="D606" s="20" t="s">
        <v>40</v>
      </c>
      <c r="E606" s="18">
        <v>0</v>
      </c>
      <c r="F606" s="9">
        <v>920.72148173315009</v>
      </c>
      <c r="G606" s="9">
        <v>920.72148173315009</v>
      </c>
      <c r="H606" s="18">
        <v>782.61325947317755</v>
      </c>
      <c r="I606" s="18">
        <v>0</v>
      </c>
      <c r="K606" s="18">
        <v>0</v>
      </c>
    </row>
    <row r="607" spans="1:11" x14ac:dyDescent="0.2">
      <c r="A607" s="8">
        <v>43429.833333333336</v>
      </c>
      <c r="B607" s="9">
        <v>0</v>
      </c>
      <c r="C607" s="20" t="s">
        <v>40</v>
      </c>
      <c r="D607" s="20" t="s">
        <v>40</v>
      </c>
      <c r="E607" s="18">
        <v>0</v>
      </c>
      <c r="F607" s="9">
        <v>920.83640287428113</v>
      </c>
      <c r="G607" s="9">
        <v>920.83640287428113</v>
      </c>
      <c r="H607" s="18">
        <v>782.71094244313895</v>
      </c>
      <c r="I607" s="18">
        <v>0</v>
      </c>
      <c r="K607" s="18">
        <v>0</v>
      </c>
    </row>
    <row r="608" spans="1:11" x14ac:dyDescent="0.2">
      <c r="A608" s="8">
        <v>43429.875</v>
      </c>
      <c r="B608" s="9">
        <v>0</v>
      </c>
      <c r="C608" s="20" t="s">
        <v>40</v>
      </c>
      <c r="D608" s="20" t="s">
        <v>40</v>
      </c>
      <c r="E608" s="18">
        <v>0</v>
      </c>
      <c r="F608" s="9">
        <v>921.12168626058997</v>
      </c>
      <c r="G608" s="9">
        <v>921.12168626058997</v>
      </c>
      <c r="H608" s="18">
        <v>782.95343332150151</v>
      </c>
      <c r="I608" s="18">
        <v>0</v>
      </c>
      <c r="K608" s="18">
        <v>0</v>
      </c>
    </row>
    <row r="609" spans="1:11" x14ac:dyDescent="0.2">
      <c r="A609" s="8">
        <v>43429.916666666664</v>
      </c>
      <c r="B609" s="9">
        <v>0</v>
      </c>
      <c r="C609" s="20" t="s">
        <v>40</v>
      </c>
      <c r="D609" s="20" t="s">
        <v>40</v>
      </c>
      <c r="E609" s="18">
        <v>0</v>
      </c>
      <c r="F609" s="9">
        <v>917.46955365401436</v>
      </c>
      <c r="G609" s="9">
        <v>917.46955365401436</v>
      </c>
      <c r="H609" s="18">
        <v>779.84912060591216</v>
      </c>
      <c r="I609" s="18">
        <v>0</v>
      </c>
      <c r="K609" s="18">
        <v>0</v>
      </c>
    </row>
    <row r="610" spans="1:11" x14ac:dyDescent="0.2">
      <c r="A610" s="8">
        <v>43429.958333333336</v>
      </c>
      <c r="B610" s="9">
        <v>0</v>
      </c>
      <c r="C610" s="20" t="s">
        <v>40</v>
      </c>
      <c r="D610" s="20" t="s">
        <v>40</v>
      </c>
      <c r="E610" s="18">
        <v>0</v>
      </c>
      <c r="F610" s="9">
        <v>915.8606719012414</v>
      </c>
      <c r="G610" s="9">
        <v>915.8606719012414</v>
      </c>
      <c r="H610" s="18">
        <v>778.48157111605519</v>
      </c>
      <c r="I610" s="18">
        <v>0</v>
      </c>
      <c r="K610" s="18">
        <v>0</v>
      </c>
    </row>
    <row r="611" spans="1:11" x14ac:dyDescent="0.2">
      <c r="A611" s="8">
        <v>43430</v>
      </c>
      <c r="B611" s="9">
        <v>0</v>
      </c>
      <c r="C611" s="20" t="s">
        <v>40</v>
      </c>
      <c r="D611" s="20" t="s">
        <v>40</v>
      </c>
      <c r="E611" s="18">
        <v>0</v>
      </c>
      <c r="F611" s="9">
        <v>916.16887841115238</v>
      </c>
      <c r="G611" s="9">
        <v>916.16887841115238</v>
      </c>
      <c r="H611" s="18">
        <v>778.74354664947953</v>
      </c>
      <c r="I611" s="18">
        <v>0</v>
      </c>
      <c r="K611" s="18">
        <v>0</v>
      </c>
    </row>
    <row r="612" spans="1:11" x14ac:dyDescent="0.2">
      <c r="A612" s="8">
        <v>43430.041666666664</v>
      </c>
      <c r="B612" s="9">
        <v>0</v>
      </c>
      <c r="C612" s="20" t="s">
        <v>40</v>
      </c>
      <c r="D612" s="20" t="s">
        <v>40</v>
      </c>
      <c r="E612" s="18">
        <v>0</v>
      </c>
      <c r="F612" s="9">
        <v>915.93033481220073</v>
      </c>
      <c r="G612" s="9">
        <v>915.93033481220073</v>
      </c>
      <c r="H612" s="18">
        <v>778.54078459037055</v>
      </c>
      <c r="I612" s="18">
        <v>0</v>
      </c>
      <c r="K612" s="18">
        <v>0</v>
      </c>
    </row>
    <row r="613" spans="1:11" x14ac:dyDescent="0.2">
      <c r="A613" s="8">
        <v>43430.083333333336</v>
      </c>
      <c r="B613" s="9">
        <v>0</v>
      </c>
      <c r="C613" s="20" t="s">
        <v>40</v>
      </c>
      <c r="D613" s="20" t="s">
        <v>40</v>
      </c>
      <c r="E613" s="18">
        <v>0</v>
      </c>
      <c r="F613" s="9">
        <v>915.48844830388441</v>
      </c>
      <c r="G613" s="9">
        <v>915.48844830388441</v>
      </c>
      <c r="H613" s="18">
        <v>778.16518105830176</v>
      </c>
      <c r="I613" s="18">
        <v>0</v>
      </c>
      <c r="K613" s="18">
        <v>0</v>
      </c>
    </row>
    <row r="614" spans="1:11" x14ac:dyDescent="0.2">
      <c r="A614" s="8">
        <v>43430.125</v>
      </c>
      <c r="B614" s="9">
        <v>0</v>
      </c>
      <c r="C614" s="20" t="s">
        <v>40</v>
      </c>
      <c r="D614" s="20" t="s">
        <v>40</v>
      </c>
      <c r="E614" s="18">
        <v>0</v>
      </c>
      <c r="F614" s="9">
        <v>916.79351732034991</v>
      </c>
      <c r="G614" s="9">
        <v>916.79351732034991</v>
      </c>
      <c r="H614" s="18">
        <v>779.2744897222974</v>
      </c>
      <c r="I614" s="18">
        <v>0</v>
      </c>
      <c r="K614" s="18">
        <v>0</v>
      </c>
    </row>
    <row r="615" spans="1:11" x14ac:dyDescent="0.2">
      <c r="A615" s="8">
        <v>43430.166666666664</v>
      </c>
      <c r="B615" s="9">
        <v>0</v>
      </c>
      <c r="C615" s="20" t="s">
        <v>40</v>
      </c>
      <c r="D615" s="20" t="s">
        <v>40</v>
      </c>
      <c r="E615" s="18">
        <v>0</v>
      </c>
      <c r="F615" s="9">
        <v>916.52432223306118</v>
      </c>
      <c r="G615" s="9">
        <v>916.52432223306118</v>
      </c>
      <c r="H615" s="18">
        <v>779.045673898102</v>
      </c>
      <c r="I615" s="18">
        <v>0</v>
      </c>
      <c r="K615" s="18">
        <v>0</v>
      </c>
    </row>
    <row r="616" spans="1:11" x14ac:dyDescent="0.2">
      <c r="A616" s="8">
        <v>43430.208333333336</v>
      </c>
      <c r="B616" s="9">
        <v>0</v>
      </c>
      <c r="C616" s="20" t="s">
        <v>40</v>
      </c>
      <c r="D616" s="20" t="s">
        <v>40</v>
      </c>
      <c r="E616" s="18">
        <v>0</v>
      </c>
      <c r="F616" s="9">
        <v>916.75662685220516</v>
      </c>
      <c r="G616" s="9">
        <v>916.75662685220516</v>
      </c>
      <c r="H616" s="18">
        <v>779.24313282437436</v>
      </c>
      <c r="I616" s="18">
        <v>0</v>
      </c>
      <c r="K616" s="18">
        <v>0</v>
      </c>
    </row>
    <row r="617" spans="1:11" x14ac:dyDescent="0.2">
      <c r="A617" s="8">
        <v>43430.25</v>
      </c>
      <c r="B617" s="9">
        <v>0</v>
      </c>
      <c r="C617" s="20" t="s">
        <v>40</v>
      </c>
      <c r="D617" s="20" t="s">
        <v>40</v>
      </c>
      <c r="E617" s="18">
        <v>0</v>
      </c>
      <c r="F617" s="9">
        <v>915.83407557274813</v>
      </c>
      <c r="G617" s="9">
        <v>915.83407557274813</v>
      </c>
      <c r="H617" s="18">
        <v>778.45896423683587</v>
      </c>
      <c r="I617" s="18">
        <v>0</v>
      </c>
      <c r="K617" s="18">
        <v>0</v>
      </c>
    </row>
    <row r="618" spans="1:11" x14ac:dyDescent="0.2">
      <c r="A618" s="8">
        <v>43430.291666666664</v>
      </c>
      <c r="B618" s="9">
        <v>0</v>
      </c>
      <c r="C618" s="20" t="s">
        <v>40</v>
      </c>
      <c r="D618" s="20" t="s">
        <v>40</v>
      </c>
      <c r="E618" s="18">
        <v>0</v>
      </c>
      <c r="F618" s="9">
        <v>915.4696165532531</v>
      </c>
      <c r="G618" s="9">
        <v>915.4696165532531</v>
      </c>
      <c r="H618" s="18">
        <v>778.14917407026508</v>
      </c>
      <c r="I618" s="18">
        <v>0</v>
      </c>
      <c r="K618" s="18">
        <v>0</v>
      </c>
    </row>
    <row r="619" spans="1:11" x14ac:dyDescent="0.2">
      <c r="A619" s="8">
        <v>43430.333333333336</v>
      </c>
      <c r="B619" s="9">
        <v>0</v>
      </c>
      <c r="C619" s="20" t="s">
        <v>40</v>
      </c>
      <c r="D619" s="20" t="s">
        <v>40</v>
      </c>
      <c r="E619" s="18">
        <v>0</v>
      </c>
      <c r="F619" s="9">
        <v>916.39418274052548</v>
      </c>
      <c r="G619" s="9">
        <v>916.39418274052548</v>
      </c>
      <c r="H619" s="18">
        <v>778.93505532944664</v>
      </c>
      <c r="I619" s="18">
        <v>0</v>
      </c>
      <c r="K619" s="18">
        <v>0</v>
      </c>
    </row>
    <row r="620" spans="1:11" x14ac:dyDescent="0.2">
      <c r="A620" s="8">
        <v>43430.375</v>
      </c>
      <c r="B620" s="9">
        <v>0</v>
      </c>
      <c r="C620" s="20" t="s">
        <v>40</v>
      </c>
      <c r="D620" s="20" t="s">
        <v>40</v>
      </c>
      <c r="E620" s="18">
        <v>0</v>
      </c>
      <c r="F620" s="9">
        <v>916.03873473802946</v>
      </c>
      <c r="G620" s="9">
        <v>916.03873473802946</v>
      </c>
      <c r="H620" s="18">
        <v>778.63292452732503</v>
      </c>
      <c r="I620" s="18">
        <v>0</v>
      </c>
      <c r="K620" s="18">
        <v>0</v>
      </c>
    </row>
    <row r="621" spans="1:11" x14ac:dyDescent="0.2">
      <c r="A621" s="8">
        <v>43430.416666666664</v>
      </c>
      <c r="B621" s="9">
        <v>0</v>
      </c>
      <c r="C621" s="20" t="s">
        <v>40</v>
      </c>
      <c r="D621" s="20" t="s">
        <v>40</v>
      </c>
      <c r="E621" s="18">
        <v>0</v>
      </c>
      <c r="F621" s="9">
        <v>905.64631174856947</v>
      </c>
      <c r="G621" s="9">
        <v>905.64631174856947</v>
      </c>
      <c r="H621" s="18">
        <v>769.79936498628399</v>
      </c>
      <c r="I621" s="18">
        <v>0</v>
      </c>
      <c r="K621" s="18">
        <v>0</v>
      </c>
    </row>
    <row r="622" spans="1:11" x14ac:dyDescent="0.2">
      <c r="A622" s="8">
        <v>43430.458333333336</v>
      </c>
      <c r="B622" s="9">
        <v>0</v>
      </c>
      <c r="C622" s="20" t="s">
        <v>40</v>
      </c>
      <c r="D622" s="20" t="s">
        <v>40</v>
      </c>
      <c r="E622" s="18">
        <v>0</v>
      </c>
      <c r="F622" s="9">
        <v>900.6624667965649</v>
      </c>
      <c r="G622" s="9">
        <v>900.6624667965649</v>
      </c>
      <c r="H622" s="18">
        <v>765.56309677708009</v>
      </c>
      <c r="I622" s="18">
        <v>0</v>
      </c>
      <c r="K622" s="18">
        <v>0</v>
      </c>
    </row>
    <row r="623" spans="1:11" x14ac:dyDescent="0.2">
      <c r="A623" s="8">
        <v>43430.5</v>
      </c>
      <c r="B623" s="9">
        <v>0</v>
      </c>
      <c r="C623" s="20" t="s">
        <v>40</v>
      </c>
      <c r="D623" s="20" t="s">
        <v>40</v>
      </c>
      <c r="E623" s="18">
        <v>0</v>
      </c>
      <c r="F623" s="9">
        <v>902.3143325109055</v>
      </c>
      <c r="G623" s="9">
        <v>902.3143325109055</v>
      </c>
      <c r="H623" s="18">
        <v>766.96718263426965</v>
      </c>
      <c r="I623" s="18">
        <v>0</v>
      </c>
      <c r="K623" s="18">
        <v>0</v>
      </c>
    </row>
    <row r="624" spans="1:11" x14ac:dyDescent="0.2">
      <c r="A624" s="8">
        <v>43430.541666666664</v>
      </c>
      <c r="B624" s="9">
        <v>0</v>
      </c>
      <c r="C624" s="20" t="s">
        <v>40</v>
      </c>
      <c r="D624" s="20" t="s">
        <v>40</v>
      </c>
      <c r="E624" s="18">
        <v>0</v>
      </c>
      <c r="F624" s="9">
        <v>902.36268426117078</v>
      </c>
      <c r="G624" s="9">
        <v>902.36268426117078</v>
      </c>
      <c r="H624" s="18">
        <v>767.00828162199514</v>
      </c>
      <c r="I624" s="18">
        <v>0</v>
      </c>
      <c r="K624" s="18">
        <v>0</v>
      </c>
    </row>
    <row r="625" spans="1:11" x14ac:dyDescent="0.2">
      <c r="A625" s="8">
        <v>43430.583333333336</v>
      </c>
      <c r="B625" s="9">
        <v>0</v>
      </c>
      <c r="C625" s="20" t="s">
        <v>40</v>
      </c>
      <c r="D625" s="20" t="s">
        <v>40</v>
      </c>
      <c r="E625" s="18">
        <v>0</v>
      </c>
      <c r="F625" s="9">
        <v>906.58593039795289</v>
      </c>
      <c r="G625" s="9">
        <v>906.58593039795289</v>
      </c>
      <c r="H625" s="18">
        <v>770.59804083825998</v>
      </c>
      <c r="I625" s="18">
        <v>0</v>
      </c>
      <c r="K625" s="18">
        <v>0</v>
      </c>
    </row>
    <row r="626" spans="1:11" x14ac:dyDescent="0.2">
      <c r="A626" s="8">
        <v>43430.625</v>
      </c>
      <c r="B626" s="9">
        <v>0</v>
      </c>
      <c r="C626" s="20" t="s">
        <v>40</v>
      </c>
      <c r="D626" s="20" t="s">
        <v>40</v>
      </c>
      <c r="E626" s="18">
        <v>0</v>
      </c>
      <c r="F626" s="9">
        <v>909.60455923680502</v>
      </c>
      <c r="G626" s="9">
        <v>909.60455923680502</v>
      </c>
      <c r="H626" s="18">
        <v>773.16387535128422</v>
      </c>
      <c r="I626" s="18">
        <v>0</v>
      </c>
      <c r="K626" s="18">
        <v>0</v>
      </c>
    </row>
    <row r="627" spans="1:11" x14ac:dyDescent="0.2">
      <c r="A627" s="8">
        <v>43430.666666666664</v>
      </c>
      <c r="B627" s="9">
        <v>0</v>
      </c>
      <c r="C627" s="20" t="s">
        <v>40</v>
      </c>
      <c r="D627" s="20" t="s">
        <v>40</v>
      </c>
      <c r="E627" s="18">
        <v>0</v>
      </c>
      <c r="F627" s="9">
        <v>900.34655044930025</v>
      </c>
      <c r="G627" s="9">
        <v>900.34655044930025</v>
      </c>
      <c r="H627" s="18">
        <v>765.29456788190521</v>
      </c>
      <c r="I627" s="18">
        <v>0</v>
      </c>
      <c r="K627" s="18">
        <v>0</v>
      </c>
    </row>
    <row r="628" spans="1:11" x14ac:dyDescent="0.2">
      <c r="A628" s="8">
        <v>43430.708333333336</v>
      </c>
      <c r="B628" s="9">
        <v>0</v>
      </c>
      <c r="C628" s="20" t="s">
        <v>40</v>
      </c>
      <c r="D628" s="20" t="s">
        <v>40</v>
      </c>
      <c r="E628" s="18">
        <v>0</v>
      </c>
      <c r="F628" s="9">
        <v>898.22215414959476</v>
      </c>
      <c r="G628" s="9">
        <v>898.22215414959476</v>
      </c>
      <c r="H628" s="18">
        <v>763.48883102715547</v>
      </c>
      <c r="I628" s="18">
        <v>0</v>
      </c>
      <c r="K628" s="18">
        <v>0</v>
      </c>
    </row>
    <row r="629" spans="1:11" x14ac:dyDescent="0.2">
      <c r="A629" s="8">
        <v>43430.75</v>
      </c>
      <c r="B629" s="9">
        <v>0</v>
      </c>
      <c r="C629" s="20" t="s">
        <v>40</v>
      </c>
      <c r="D629" s="20" t="s">
        <v>40</v>
      </c>
      <c r="E629" s="18">
        <v>0</v>
      </c>
      <c r="F629" s="9">
        <v>895.73988370354675</v>
      </c>
      <c r="G629" s="9">
        <v>895.73988370354675</v>
      </c>
      <c r="H629" s="18">
        <v>761.37890114801473</v>
      </c>
      <c r="I629" s="18">
        <v>0</v>
      </c>
      <c r="K629" s="18">
        <v>0</v>
      </c>
    </row>
    <row r="630" spans="1:11" x14ac:dyDescent="0.2">
      <c r="A630" s="8">
        <v>43430.791666666664</v>
      </c>
      <c r="B630" s="9">
        <v>0</v>
      </c>
      <c r="C630" s="20" t="s">
        <v>40</v>
      </c>
      <c r="D630" s="20" t="s">
        <v>40</v>
      </c>
      <c r="E630" s="18">
        <v>0</v>
      </c>
      <c r="F630" s="9">
        <v>893.63684713187524</v>
      </c>
      <c r="G630" s="9">
        <v>893.63684713187524</v>
      </c>
      <c r="H630" s="18">
        <v>759.59132006209393</v>
      </c>
      <c r="I630" s="18">
        <v>0</v>
      </c>
      <c r="K630" s="18">
        <v>0</v>
      </c>
    </row>
    <row r="631" spans="1:11" x14ac:dyDescent="0.2">
      <c r="A631" s="8">
        <v>43430.833333333336</v>
      </c>
      <c r="B631" s="9">
        <v>0</v>
      </c>
      <c r="C631" s="20" t="s">
        <v>40</v>
      </c>
      <c r="D631" s="20" t="s">
        <v>40</v>
      </c>
      <c r="E631" s="18">
        <v>0</v>
      </c>
      <c r="F631" s="9">
        <v>888.370736865818</v>
      </c>
      <c r="G631" s="9">
        <v>888.370736865818</v>
      </c>
      <c r="H631" s="18">
        <v>755.11512633594532</v>
      </c>
      <c r="I631" s="18">
        <v>0</v>
      </c>
      <c r="K631" s="18">
        <v>0</v>
      </c>
    </row>
    <row r="632" spans="1:11" x14ac:dyDescent="0.2">
      <c r="A632" s="8">
        <v>43430.875</v>
      </c>
      <c r="B632" s="9">
        <v>0</v>
      </c>
      <c r="C632" s="20" t="s">
        <v>40</v>
      </c>
      <c r="D632" s="20" t="s">
        <v>40</v>
      </c>
      <c r="E632" s="18">
        <v>0</v>
      </c>
      <c r="F632" s="9">
        <v>886.63174587822755</v>
      </c>
      <c r="G632" s="9">
        <v>886.63174587822755</v>
      </c>
      <c r="H632" s="18">
        <v>753.63698399649343</v>
      </c>
      <c r="I632" s="18">
        <v>0</v>
      </c>
      <c r="K632" s="18">
        <v>0</v>
      </c>
    </row>
    <row r="633" spans="1:11" x14ac:dyDescent="0.2">
      <c r="A633" s="8">
        <v>43430.916666666664</v>
      </c>
      <c r="B633" s="9">
        <v>0</v>
      </c>
      <c r="C633" s="20" t="s">
        <v>40</v>
      </c>
      <c r="D633" s="20" t="s">
        <v>40</v>
      </c>
      <c r="E633" s="18">
        <v>0</v>
      </c>
      <c r="F633" s="9">
        <v>885.47237604366308</v>
      </c>
      <c r="G633" s="9">
        <v>885.47237604366308</v>
      </c>
      <c r="H633" s="18">
        <v>752.65151963711355</v>
      </c>
      <c r="I633" s="18">
        <v>0</v>
      </c>
      <c r="K633" s="18">
        <v>0</v>
      </c>
    </row>
    <row r="634" spans="1:11" x14ac:dyDescent="0.2">
      <c r="A634" s="8">
        <v>43430.958333333336</v>
      </c>
      <c r="B634" s="9">
        <v>0</v>
      </c>
      <c r="C634" s="20" t="s">
        <v>40</v>
      </c>
      <c r="D634" s="20" t="s">
        <v>40</v>
      </c>
      <c r="E634" s="18">
        <v>0</v>
      </c>
      <c r="F634" s="9">
        <v>881.77273995751148</v>
      </c>
      <c r="G634" s="9">
        <v>881.77273995751148</v>
      </c>
      <c r="H634" s="18">
        <v>749.50682896388469</v>
      </c>
      <c r="I634" s="18">
        <v>0</v>
      </c>
      <c r="K634" s="18">
        <v>0</v>
      </c>
    </row>
    <row r="635" spans="1:11" x14ac:dyDescent="0.2">
      <c r="A635" s="8">
        <v>43431</v>
      </c>
      <c r="B635" s="9">
        <v>0</v>
      </c>
      <c r="C635" s="20" t="s">
        <v>40</v>
      </c>
      <c r="D635" s="20" t="s">
        <v>40</v>
      </c>
      <c r="E635" s="18">
        <v>0</v>
      </c>
      <c r="F635" s="9">
        <v>880.81654784591296</v>
      </c>
      <c r="G635" s="9">
        <v>880.81654784591296</v>
      </c>
      <c r="H635" s="18">
        <v>748.69406566902603</v>
      </c>
      <c r="I635" s="18">
        <v>0</v>
      </c>
      <c r="K635" s="18">
        <v>0</v>
      </c>
    </row>
    <row r="636" spans="1:11" x14ac:dyDescent="0.2">
      <c r="A636" s="8">
        <v>43431.041666666664</v>
      </c>
      <c r="B636" s="9">
        <v>0</v>
      </c>
      <c r="C636" s="20" t="s">
        <v>40</v>
      </c>
      <c r="D636" s="20" t="s">
        <v>40</v>
      </c>
      <c r="E636" s="18">
        <v>0</v>
      </c>
      <c r="F636" s="9">
        <v>877.5977926671784</v>
      </c>
      <c r="G636" s="9">
        <v>877.5977926671784</v>
      </c>
      <c r="H636" s="18">
        <v>745.9581237671016</v>
      </c>
      <c r="I636" s="18">
        <v>0</v>
      </c>
      <c r="K636" s="18">
        <v>0</v>
      </c>
    </row>
    <row r="637" spans="1:11" x14ac:dyDescent="0.2">
      <c r="A637" s="8">
        <v>43431.083333333336</v>
      </c>
      <c r="B637" s="9">
        <v>0</v>
      </c>
      <c r="C637" s="20" t="s">
        <v>40</v>
      </c>
      <c r="D637" s="20" t="s">
        <v>40</v>
      </c>
      <c r="E637" s="18">
        <v>0</v>
      </c>
      <c r="F637" s="9">
        <v>876.04072210253707</v>
      </c>
      <c r="G637" s="9">
        <v>876.04072210253707</v>
      </c>
      <c r="H637" s="18">
        <v>744.63461378715647</v>
      </c>
      <c r="I637" s="18">
        <v>0</v>
      </c>
      <c r="K637" s="18">
        <v>0</v>
      </c>
    </row>
    <row r="638" spans="1:11" x14ac:dyDescent="0.2">
      <c r="A638" s="8">
        <v>43431.125</v>
      </c>
      <c r="B638" s="9">
        <v>0</v>
      </c>
      <c r="C638" s="20" t="s">
        <v>40</v>
      </c>
      <c r="D638" s="20" t="s">
        <v>40</v>
      </c>
      <c r="E638" s="18">
        <v>0</v>
      </c>
      <c r="F638" s="9">
        <v>875.74805318722213</v>
      </c>
      <c r="G638" s="9">
        <v>875.74805318722213</v>
      </c>
      <c r="H638" s="18">
        <v>744.38584520913878</v>
      </c>
      <c r="I638" s="18">
        <v>0</v>
      </c>
      <c r="K638" s="18">
        <v>0</v>
      </c>
    </row>
    <row r="639" spans="1:11" x14ac:dyDescent="0.2">
      <c r="A639" s="8">
        <v>43431.166666666664</v>
      </c>
      <c r="B639" s="9">
        <v>0</v>
      </c>
      <c r="C639" s="20" t="s">
        <v>40</v>
      </c>
      <c r="D639" s="20" t="s">
        <v>40</v>
      </c>
      <c r="E639" s="18">
        <v>0</v>
      </c>
      <c r="F639" s="9">
        <v>875.03679225906887</v>
      </c>
      <c r="G639" s="9">
        <v>875.03679225906887</v>
      </c>
      <c r="H639" s="18">
        <v>743.78127342020855</v>
      </c>
      <c r="I639" s="18">
        <v>0</v>
      </c>
      <c r="K639" s="18">
        <v>0</v>
      </c>
    </row>
    <row r="640" spans="1:11" x14ac:dyDescent="0.2">
      <c r="A640" s="8">
        <v>43431.208333333336</v>
      </c>
      <c r="B640" s="9">
        <v>0</v>
      </c>
      <c r="C640" s="20" t="s">
        <v>40</v>
      </c>
      <c r="D640" s="20" t="s">
        <v>40</v>
      </c>
      <c r="E640" s="18">
        <v>0</v>
      </c>
      <c r="F640" s="9">
        <v>874.90789969058085</v>
      </c>
      <c r="G640" s="9">
        <v>874.90789969058085</v>
      </c>
      <c r="H640" s="18">
        <v>743.67171473699375</v>
      </c>
      <c r="I640" s="18">
        <v>0</v>
      </c>
      <c r="K640" s="18">
        <v>0</v>
      </c>
    </row>
    <row r="641" spans="1:11" x14ac:dyDescent="0.2">
      <c r="A641" s="8">
        <v>43431.25</v>
      </c>
      <c r="B641" s="9">
        <v>0</v>
      </c>
      <c r="C641" s="20" t="s">
        <v>40</v>
      </c>
      <c r="D641" s="20" t="s">
        <v>40</v>
      </c>
      <c r="E641" s="18">
        <v>0</v>
      </c>
      <c r="F641" s="9">
        <v>875.61909950951656</v>
      </c>
      <c r="G641" s="9">
        <v>875.61909950951656</v>
      </c>
      <c r="H641" s="18">
        <v>744.27623458308904</v>
      </c>
      <c r="I641" s="18">
        <v>0</v>
      </c>
      <c r="K641" s="18">
        <v>0</v>
      </c>
    </row>
    <row r="642" spans="1:11" x14ac:dyDescent="0.2">
      <c r="A642" s="8">
        <v>43431.291666666664</v>
      </c>
      <c r="B642" s="9">
        <v>0</v>
      </c>
      <c r="C642" s="20" t="s">
        <v>40</v>
      </c>
      <c r="D642" s="20" t="s">
        <v>40</v>
      </c>
      <c r="E642" s="18">
        <v>0</v>
      </c>
      <c r="F642" s="9">
        <v>876.50504038186125</v>
      </c>
      <c r="G642" s="9">
        <v>876.50504038186125</v>
      </c>
      <c r="H642" s="18">
        <v>745.02928432458202</v>
      </c>
      <c r="I642" s="18">
        <v>0</v>
      </c>
      <c r="K642" s="18">
        <v>0</v>
      </c>
    </row>
    <row r="643" spans="1:11" x14ac:dyDescent="0.2">
      <c r="A643" s="8">
        <v>43431.333333333336</v>
      </c>
      <c r="B643" s="9">
        <v>0</v>
      </c>
      <c r="C643" s="20" t="s">
        <v>40</v>
      </c>
      <c r="D643" s="20" t="s">
        <v>40</v>
      </c>
      <c r="E643" s="18">
        <v>0</v>
      </c>
      <c r="F643" s="9">
        <v>877.25503685236754</v>
      </c>
      <c r="G643" s="9">
        <v>877.25503685236754</v>
      </c>
      <c r="H643" s="18">
        <v>745.66678132451239</v>
      </c>
      <c r="I643" s="18">
        <v>0</v>
      </c>
      <c r="K643" s="18">
        <v>0</v>
      </c>
    </row>
    <row r="644" spans="1:11" x14ac:dyDescent="0.2">
      <c r="A644" s="8">
        <v>43431.375</v>
      </c>
      <c r="B644" s="9">
        <v>0</v>
      </c>
      <c r="C644" s="20" t="s">
        <v>40</v>
      </c>
      <c r="D644" s="20" t="s">
        <v>40</v>
      </c>
      <c r="E644" s="18">
        <v>0</v>
      </c>
      <c r="F644" s="9">
        <v>876.82885822211983</v>
      </c>
      <c r="G644" s="9">
        <v>876.82885822211983</v>
      </c>
      <c r="H644" s="18">
        <v>745.30452948880179</v>
      </c>
      <c r="I644" s="18">
        <v>0</v>
      </c>
      <c r="K644" s="18">
        <v>0</v>
      </c>
    </row>
    <row r="645" spans="1:11" x14ac:dyDescent="0.2">
      <c r="A645" s="8">
        <v>43431.416666666664</v>
      </c>
      <c r="B645" s="9">
        <v>0</v>
      </c>
      <c r="C645" s="20" t="s">
        <v>40</v>
      </c>
      <c r="D645" s="20" t="s">
        <v>40</v>
      </c>
      <c r="E645" s="18">
        <v>0</v>
      </c>
      <c r="F645" s="9">
        <v>877.51388366104436</v>
      </c>
      <c r="G645" s="9">
        <v>877.51388366104436</v>
      </c>
      <c r="H645" s="18">
        <v>745.88680111188773</v>
      </c>
      <c r="I645" s="18">
        <v>0</v>
      </c>
      <c r="K645" s="18">
        <v>0</v>
      </c>
    </row>
    <row r="646" spans="1:11" x14ac:dyDescent="0.2">
      <c r="A646" s="8">
        <v>43431.458333333336</v>
      </c>
      <c r="B646" s="9">
        <v>0</v>
      </c>
      <c r="C646" s="20" t="s">
        <v>40</v>
      </c>
      <c r="D646" s="20" t="s">
        <v>40</v>
      </c>
      <c r="E646" s="18">
        <v>0</v>
      </c>
      <c r="F646" s="9">
        <v>878.26478003406021</v>
      </c>
      <c r="G646" s="9">
        <v>878.26478003406021</v>
      </c>
      <c r="H646" s="18">
        <v>746.52506302895119</v>
      </c>
      <c r="I646" s="18">
        <v>0</v>
      </c>
      <c r="K646" s="18">
        <v>0</v>
      </c>
    </row>
    <row r="647" spans="1:11" x14ac:dyDescent="0.2">
      <c r="A647" s="8">
        <v>43431.5</v>
      </c>
      <c r="B647" s="9">
        <v>0</v>
      </c>
      <c r="C647" s="20" t="s">
        <v>40</v>
      </c>
      <c r="D647" s="20" t="s">
        <v>40</v>
      </c>
      <c r="E647" s="18">
        <v>0</v>
      </c>
      <c r="F647" s="9">
        <v>878.48026146024415</v>
      </c>
      <c r="G647" s="9">
        <v>878.48026146024415</v>
      </c>
      <c r="H647" s="18">
        <v>746.70822224120752</v>
      </c>
      <c r="I647" s="18">
        <v>0</v>
      </c>
      <c r="K647" s="18">
        <v>0</v>
      </c>
    </row>
    <row r="648" spans="1:11" x14ac:dyDescent="0.2">
      <c r="A648" s="8">
        <v>43431.541666666664</v>
      </c>
      <c r="B648" s="9">
        <v>0</v>
      </c>
      <c r="C648" s="20" t="s">
        <v>40</v>
      </c>
      <c r="D648" s="20" t="s">
        <v>40</v>
      </c>
      <c r="E648" s="18">
        <v>0</v>
      </c>
      <c r="F648" s="9">
        <v>878.29771954890134</v>
      </c>
      <c r="G648" s="9">
        <v>878.29771954890134</v>
      </c>
      <c r="H648" s="18">
        <v>746.55306161656608</v>
      </c>
      <c r="I648" s="18">
        <v>0</v>
      </c>
      <c r="K648" s="18">
        <v>0</v>
      </c>
    </row>
    <row r="649" spans="1:11" x14ac:dyDescent="0.2">
      <c r="A649" s="8">
        <v>43431.583333333336</v>
      </c>
      <c r="B649" s="9">
        <v>0</v>
      </c>
      <c r="C649" s="20" t="s">
        <v>40</v>
      </c>
      <c r="D649" s="20" t="s">
        <v>40</v>
      </c>
      <c r="E649" s="18">
        <v>0</v>
      </c>
      <c r="F649" s="9">
        <v>877.75590990912372</v>
      </c>
      <c r="G649" s="9">
        <v>877.75590990912372</v>
      </c>
      <c r="H649" s="18">
        <v>746.09252342275511</v>
      </c>
      <c r="I649" s="18">
        <v>0</v>
      </c>
      <c r="K649" s="18">
        <v>0</v>
      </c>
    </row>
    <row r="650" spans="1:11" x14ac:dyDescent="0.2">
      <c r="A650" s="8">
        <v>43431.625</v>
      </c>
      <c r="B650" s="9">
        <v>0</v>
      </c>
      <c r="C650" s="20" t="s">
        <v>40</v>
      </c>
      <c r="D650" s="20" t="s">
        <v>40</v>
      </c>
      <c r="E650" s="18">
        <v>0</v>
      </c>
      <c r="F650" s="9">
        <v>879.31011961247543</v>
      </c>
      <c r="G650" s="9">
        <v>879.31011961247543</v>
      </c>
      <c r="H650" s="18">
        <v>747.41360167060407</v>
      </c>
      <c r="I650" s="18">
        <v>0</v>
      </c>
      <c r="K650" s="18">
        <v>0</v>
      </c>
    </row>
    <row r="651" spans="1:11" x14ac:dyDescent="0.2">
      <c r="A651" s="8">
        <v>43431.666666666664</v>
      </c>
      <c r="B651" s="9">
        <v>0</v>
      </c>
      <c r="C651" s="20" t="s">
        <v>40</v>
      </c>
      <c r="D651" s="20" t="s">
        <v>40</v>
      </c>
      <c r="E651" s="18">
        <v>0</v>
      </c>
      <c r="F651" s="9">
        <v>878.70309863736338</v>
      </c>
      <c r="G651" s="9">
        <v>878.70309863736338</v>
      </c>
      <c r="H651" s="18">
        <v>746.89763384175887</v>
      </c>
      <c r="I651" s="18">
        <v>0</v>
      </c>
      <c r="K651" s="18">
        <v>0</v>
      </c>
    </row>
    <row r="652" spans="1:11" x14ac:dyDescent="0.2">
      <c r="A652" s="8">
        <v>43431.708333333336</v>
      </c>
      <c r="B652" s="9">
        <v>0</v>
      </c>
      <c r="C652" s="20" t="s">
        <v>40</v>
      </c>
      <c r="D652" s="20" t="s">
        <v>40</v>
      </c>
      <c r="E652" s="18">
        <v>0</v>
      </c>
      <c r="F652" s="9">
        <v>879.3634298572731</v>
      </c>
      <c r="G652" s="9">
        <v>879.3634298572731</v>
      </c>
      <c r="H652" s="18">
        <v>747.45891537868215</v>
      </c>
      <c r="I652" s="18">
        <v>0</v>
      </c>
      <c r="K652" s="18">
        <v>0</v>
      </c>
    </row>
    <row r="653" spans="1:11" x14ac:dyDescent="0.2">
      <c r="A653" s="8">
        <v>43431.75</v>
      </c>
      <c r="B653" s="9">
        <v>0</v>
      </c>
      <c r="C653" s="20" t="s">
        <v>40</v>
      </c>
      <c r="D653" s="20" t="s">
        <v>40</v>
      </c>
      <c r="E653" s="18">
        <v>0</v>
      </c>
      <c r="F653" s="9">
        <v>879.61778862193592</v>
      </c>
      <c r="G653" s="9">
        <v>879.61778862193592</v>
      </c>
      <c r="H653" s="18">
        <v>747.67512032864556</v>
      </c>
      <c r="I653" s="18">
        <v>0</v>
      </c>
      <c r="K653" s="18">
        <v>0</v>
      </c>
    </row>
    <row r="654" spans="1:11" x14ac:dyDescent="0.2">
      <c r="A654" s="8">
        <v>43431.791666666664</v>
      </c>
      <c r="B654" s="9">
        <v>0</v>
      </c>
      <c r="C654" s="20" t="s">
        <v>40</v>
      </c>
      <c r="D654" s="20" t="s">
        <v>40</v>
      </c>
      <c r="E654" s="18">
        <v>0</v>
      </c>
      <c r="F654" s="9">
        <v>879.45879670604188</v>
      </c>
      <c r="G654" s="9">
        <v>879.45879670604188</v>
      </c>
      <c r="H654" s="18">
        <v>747.53997720013558</v>
      </c>
      <c r="I654" s="18">
        <v>0</v>
      </c>
      <c r="K654" s="18">
        <v>0</v>
      </c>
    </row>
    <row r="655" spans="1:11" x14ac:dyDescent="0.2">
      <c r="A655" s="8">
        <v>43431.833333333336</v>
      </c>
      <c r="B655" s="9">
        <v>0</v>
      </c>
      <c r="C655" s="20" t="s">
        <v>40</v>
      </c>
      <c r="D655" s="20" t="s">
        <v>40</v>
      </c>
      <c r="E655" s="18">
        <v>0</v>
      </c>
      <c r="F655" s="9">
        <v>879.11971354929472</v>
      </c>
      <c r="G655" s="9">
        <v>879.11971354929472</v>
      </c>
      <c r="H655" s="18">
        <v>747.25175651690051</v>
      </c>
      <c r="I655" s="18">
        <v>0</v>
      </c>
      <c r="K655" s="18">
        <v>0</v>
      </c>
    </row>
    <row r="656" spans="1:11" x14ac:dyDescent="0.2">
      <c r="A656" s="8">
        <v>43431.875</v>
      </c>
      <c r="B656" s="9">
        <v>0</v>
      </c>
      <c r="C656" s="20" t="s">
        <v>40</v>
      </c>
      <c r="D656" s="20" t="s">
        <v>40</v>
      </c>
      <c r="E656" s="18">
        <v>0</v>
      </c>
      <c r="F656" s="9">
        <v>879.09450199600803</v>
      </c>
      <c r="G656" s="9">
        <v>879.09450199600803</v>
      </c>
      <c r="H656" s="18">
        <v>747.23032669660677</v>
      </c>
      <c r="I656" s="18">
        <v>0</v>
      </c>
      <c r="K656" s="18">
        <v>0</v>
      </c>
    </row>
    <row r="657" spans="1:11" x14ac:dyDescent="0.2">
      <c r="A657" s="8">
        <v>43431.916666666664</v>
      </c>
      <c r="B657" s="9">
        <v>0</v>
      </c>
      <c r="C657" s="20" t="s">
        <v>40</v>
      </c>
      <c r="D657" s="20" t="s">
        <v>40</v>
      </c>
      <c r="E657" s="18">
        <v>0</v>
      </c>
      <c r="F657" s="9">
        <v>878.43492385846821</v>
      </c>
      <c r="G657" s="9">
        <v>878.43492385846821</v>
      </c>
      <c r="H657" s="18">
        <v>746.669685279698</v>
      </c>
      <c r="I657" s="18">
        <v>0</v>
      </c>
      <c r="K657" s="18">
        <v>0</v>
      </c>
    </row>
    <row r="658" spans="1:11" x14ac:dyDescent="0.2">
      <c r="A658" s="8">
        <v>43431.958333333336</v>
      </c>
      <c r="B658" s="9">
        <v>0</v>
      </c>
      <c r="C658" s="20" t="s">
        <v>40</v>
      </c>
      <c r="D658" s="20" t="s">
        <v>40</v>
      </c>
      <c r="E658" s="18">
        <v>0</v>
      </c>
      <c r="F658" s="9">
        <v>878.83666398507046</v>
      </c>
      <c r="G658" s="9">
        <v>878.83666398507046</v>
      </c>
      <c r="H658" s="18">
        <v>747.01116438730992</v>
      </c>
      <c r="I658" s="18">
        <v>0</v>
      </c>
      <c r="K658" s="18">
        <v>0</v>
      </c>
    </row>
    <row r="659" spans="1:11" x14ac:dyDescent="0.2">
      <c r="A659" s="8">
        <v>43432</v>
      </c>
      <c r="B659" s="9">
        <v>0</v>
      </c>
      <c r="C659" s="20" t="s">
        <v>40</v>
      </c>
      <c r="D659" s="20" t="s">
        <v>40</v>
      </c>
      <c r="E659" s="18">
        <v>0</v>
      </c>
      <c r="F659" s="9">
        <v>880.55917452047765</v>
      </c>
      <c r="G659" s="9">
        <v>880.55917452047765</v>
      </c>
      <c r="H659" s="18">
        <v>748.47529834240595</v>
      </c>
      <c r="I659" s="18">
        <v>0</v>
      </c>
      <c r="K659" s="18">
        <v>0</v>
      </c>
    </row>
    <row r="660" spans="1:11" x14ac:dyDescent="0.2">
      <c r="A660" s="8">
        <v>43432.041666666664</v>
      </c>
      <c r="B660" s="9">
        <v>0</v>
      </c>
      <c r="C660" s="20" t="s">
        <v>40</v>
      </c>
      <c r="D660" s="20" t="s">
        <v>40</v>
      </c>
      <c r="E660" s="18">
        <v>0</v>
      </c>
      <c r="F660" s="9">
        <v>880.00472740117357</v>
      </c>
      <c r="G660" s="9">
        <v>880.00472740117357</v>
      </c>
      <c r="H660" s="18">
        <v>748.00401829099746</v>
      </c>
      <c r="I660" s="18">
        <v>0</v>
      </c>
      <c r="K660" s="18">
        <v>0</v>
      </c>
    </row>
    <row r="661" spans="1:11" x14ac:dyDescent="0.2">
      <c r="A661" s="8">
        <v>43432.083333333336</v>
      </c>
      <c r="B661" s="9">
        <v>0</v>
      </c>
      <c r="C661" s="20" t="s">
        <v>40</v>
      </c>
      <c r="D661" s="20" t="s">
        <v>40</v>
      </c>
      <c r="E661" s="18">
        <v>0</v>
      </c>
      <c r="F661" s="9">
        <v>879.91744069939148</v>
      </c>
      <c r="G661" s="9">
        <v>879.91744069939148</v>
      </c>
      <c r="H661" s="18">
        <v>747.92982459448274</v>
      </c>
      <c r="I661" s="18">
        <v>0</v>
      </c>
      <c r="K661" s="18">
        <v>0</v>
      </c>
    </row>
    <row r="662" spans="1:11" x14ac:dyDescent="0.2">
      <c r="A662" s="8">
        <v>43432.125</v>
      </c>
      <c r="B662" s="9">
        <v>0</v>
      </c>
      <c r="C662" s="20" t="s">
        <v>40</v>
      </c>
      <c r="D662" s="20" t="s">
        <v>40</v>
      </c>
      <c r="E662" s="18">
        <v>0</v>
      </c>
      <c r="F662" s="9">
        <v>880.09701673348206</v>
      </c>
      <c r="G662" s="9">
        <v>880.09701673348206</v>
      </c>
      <c r="H662" s="18">
        <v>748.08246422345974</v>
      </c>
      <c r="I662" s="18">
        <v>0</v>
      </c>
      <c r="K662" s="18">
        <v>0</v>
      </c>
    </row>
    <row r="663" spans="1:11" x14ac:dyDescent="0.2">
      <c r="A663" s="8">
        <v>43432.166666666664</v>
      </c>
      <c r="B663" s="9">
        <v>0</v>
      </c>
      <c r="C663" s="20" t="s">
        <v>40</v>
      </c>
      <c r="D663" s="20" t="s">
        <v>40</v>
      </c>
      <c r="E663" s="18">
        <v>0</v>
      </c>
      <c r="F663" s="9">
        <v>887.87025652618615</v>
      </c>
      <c r="G663" s="9">
        <v>887.87025652618615</v>
      </c>
      <c r="H663" s="18">
        <v>754.68971804725822</v>
      </c>
      <c r="I663" s="18">
        <v>0</v>
      </c>
      <c r="K663" s="18">
        <v>0</v>
      </c>
    </row>
    <row r="664" spans="1:11" x14ac:dyDescent="0.2">
      <c r="A664" s="8">
        <v>43432.208333333336</v>
      </c>
      <c r="B664" s="9">
        <v>0</v>
      </c>
      <c r="C664" s="20" t="s">
        <v>40</v>
      </c>
      <c r="D664" s="20" t="s">
        <v>40</v>
      </c>
      <c r="E664" s="18">
        <v>0</v>
      </c>
      <c r="F664" s="9">
        <v>891.96189222361033</v>
      </c>
      <c r="G664" s="9">
        <v>891.96189222361033</v>
      </c>
      <c r="H664" s="18">
        <v>758.16760839006872</v>
      </c>
      <c r="I664" s="18">
        <v>0</v>
      </c>
      <c r="K664" s="18">
        <v>0</v>
      </c>
    </row>
    <row r="665" spans="1:11" x14ac:dyDescent="0.2">
      <c r="A665" s="8">
        <v>43432.25</v>
      </c>
      <c r="B665" s="9">
        <v>0</v>
      </c>
      <c r="C665" s="20" t="s">
        <v>40</v>
      </c>
      <c r="D665" s="20" t="s">
        <v>40</v>
      </c>
      <c r="E665" s="18">
        <v>0</v>
      </c>
      <c r="F665" s="9">
        <v>891.73829261892683</v>
      </c>
      <c r="G665" s="9">
        <v>891.73829261892683</v>
      </c>
      <c r="H665" s="18">
        <v>757.97754872608778</v>
      </c>
      <c r="I665" s="18">
        <v>0</v>
      </c>
      <c r="K665" s="18">
        <v>0</v>
      </c>
    </row>
    <row r="666" spans="1:11" x14ac:dyDescent="0.2">
      <c r="A666" s="8">
        <v>43432.291666666664</v>
      </c>
      <c r="B666" s="9">
        <v>0</v>
      </c>
      <c r="C666" s="20" t="s">
        <v>40</v>
      </c>
      <c r="D666" s="20" t="s">
        <v>40</v>
      </c>
      <c r="E666" s="18">
        <v>0</v>
      </c>
      <c r="F666" s="9">
        <v>891.20822737019193</v>
      </c>
      <c r="G666" s="9">
        <v>891.20822737019193</v>
      </c>
      <c r="H666" s="18">
        <v>757.52699326466313</v>
      </c>
      <c r="I666" s="18">
        <v>0</v>
      </c>
      <c r="K666" s="18">
        <v>0</v>
      </c>
    </row>
    <row r="667" spans="1:11" x14ac:dyDescent="0.2">
      <c r="A667" s="8">
        <v>43432.333333333336</v>
      </c>
      <c r="B667" s="9">
        <v>0</v>
      </c>
      <c r="C667" s="20" t="s">
        <v>40</v>
      </c>
      <c r="D667" s="20" t="s">
        <v>40</v>
      </c>
      <c r="E667" s="18">
        <v>0</v>
      </c>
      <c r="F667" s="9">
        <v>891.1855719283127</v>
      </c>
      <c r="G667" s="9">
        <v>891.1855719283127</v>
      </c>
      <c r="H667" s="18">
        <v>757.50773613906574</v>
      </c>
      <c r="I667" s="18">
        <v>0</v>
      </c>
      <c r="K667" s="18">
        <v>0</v>
      </c>
    </row>
    <row r="668" spans="1:11" x14ac:dyDescent="0.2">
      <c r="A668" s="8">
        <v>43432.375</v>
      </c>
      <c r="B668" s="9">
        <v>0</v>
      </c>
      <c r="C668" s="20" t="s">
        <v>40</v>
      </c>
      <c r="D668" s="20" t="s">
        <v>40</v>
      </c>
      <c r="E668" s="18">
        <v>0</v>
      </c>
      <c r="F668" s="9">
        <v>891.11683332385883</v>
      </c>
      <c r="G668" s="9">
        <v>891.11683332385883</v>
      </c>
      <c r="H668" s="18">
        <v>757.44930832527996</v>
      </c>
      <c r="I668" s="18">
        <v>0</v>
      </c>
      <c r="K668" s="18">
        <v>0</v>
      </c>
    </row>
    <row r="669" spans="1:11" x14ac:dyDescent="0.2">
      <c r="A669" s="8">
        <v>43432.416666666664</v>
      </c>
      <c r="B669" s="9">
        <v>0</v>
      </c>
      <c r="C669" s="20" t="s">
        <v>40</v>
      </c>
      <c r="D669" s="20" t="s">
        <v>40</v>
      </c>
      <c r="E669" s="18">
        <v>0</v>
      </c>
      <c r="F669" s="9">
        <v>890.89468862645458</v>
      </c>
      <c r="G669" s="9">
        <v>890.89468862645458</v>
      </c>
      <c r="H669" s="18">
        <v>757.26048533248638</v>
      </c>
      <c r="I669" s="18">
        <v>0</v>
      </c>
      <c r="K669" s="18">
        <v>0</v>
      </c>
    </row>
    <row r="670" spans="1:11" x14ac:dyDescent="0.2">
      <c r="A670" s="8">
        <v>43432.458333333336</v>
      </c>
      <c r="B670" s="9">
        <v>0</v>
      </c>
      <c r="C670" s="20" t="s">
        <v>40</v>
      </c>
      <c r="D670" s="20" t="s">
        <v>40</v>
      </c>
      <c r="E670" s="18">
        <v>0</v>
      </c>
      <c r="F670" s="9">
        <v>888.1033457400456</v>
      </c>
      <c r="G670" s="9">
        <v>888.1033457400456</v>
      </c>
      <c r="H670" s="18">
        <v>754.88784387903877</v>
      </c>
      <c r="I670" s="18">
        <v>0</v>
      </c>
      <c r="K670" s="18">
        <v>0</v>
      </c>
    </row>
    <row r="671" spans="1:11" x14ac:dyDescent="0.2">
      <c r="A671" s="8">
        <v>43432.5</v>
      </c>
      <c r="B671" s="9">
        <v>0</v>
      </c>
      <c r="C671" s="20" t="s">
        <v>40</v>
      </c>
      <c r="D671" s="20" t="s">
        <v>40</v>
      </c>
      <c r="E671" s="18">
        <v>0</v>
      </c>
      <c r="F671" s="9">
        <v>876.79545392226191</v>
      </c>
      <c r="G671" s="9">
        <v>876.79545392226191</v>
      </c>
      <c r="H671" s="18">
        <v>745.27613583392258</v>
      </c>
      <c r="I671" s="18">
        <v>0</v>
      </c>
      <c r="K671" s="18">
        <v>0</v>
      </c>
    </row>
    <row r="672" spans="1:11" x14ac:dyDescent="0.2">
      <c r="A672" s="8">
        <v>43432.541666666664</v>
      </c>
      <c r="B672" s="9">
        <v>0</v>
      </c>
      <c r="C672" s="20" t="s">
        <v>40</v>
      </c>
      <c r="D672" s="20" t="s">
        <v>40</v>
      </c>
      <c r="E672" s="18">
        <v>0</v>
      </c>
      <c r="F672" s="9">
        <v>876.13838848649289</v>
      </c>
      <c r="G672" s="9">
        <v>876.13838848649289</v>
      </c>
      <c r="H672" s="18">
        <v>744.71763021351899</v>
      </c>
      <c r="I672" s="18">
        <v>0</v>
      </c>
      <c r="K672" s="18">
        <v>0</v>
      </c>
    </row>
    <row r="673" spans="1:11" x14ac:dyDescent="0.2">
      <c r="A673" s="8">
        <v>43432.583333333336</v>
      </c>
      <c r="B673" s="9">
        <v>0</v>
      </c>
      <c r="C673" s="20" t="s">
        <v>40</v>
      </c>
      <c r="D673" s="20" t="s">
        <v>40</v>
      </c>
      <c r="E673" s="18">
        <v>0</v>
      </c>
      <c r="F673" s="9">
        <v>876.83710601343955</v>
      </c>
      <c r="G673" s="9">
        <v>876.83710601343955</v>
      </c>
      <c r="H673" s="18">
        <v>745.3115401114236</v>
      </c>
      <c r="I673" s="18">
        <v>0</v>
      </c>
      <c r="K673" s="18">
        <v>0</v>
      </c>
    </row>
    <row r="674" spans="1:11" x14ac:dyDescent="0.2">
      <c r="A674" s="8">
        <v>43432.625</v>
      </c>
      <c r="B674" s="9">
        <v>0</v>
      </c>
      <c r="C674" s="20" t="s">
        <v>40</v>
      </c>
      <c r="D674" s="20" t="s">
        <v>40</v>
      </c>
      <c r="E674" s="18">
        <v>0</v>
      </c>
      <c r="F674" s="9">
        <v>888.62232686664004</v>
      </c>
      <c r="G674" s="9">
        <v>888.62232686664004</v>
      </c>
      <c r="H674" s="18">
        <v>755.32897783664396</v>
      </c>
      <c r="I674" s="18">
        <v>0</v>
      </c>
      <c r="K674" s="18">
        <v>0</v>
      </c>
    </row>
    <row r="675" spans="1:11" x14ac:dyDescent="0.2">
      <c r="A675" s="8">
        <v>43432.666666666664</v>
      </c>
      <c r="B675" s="9">
        <v>0</v>
      </c>
      <c r="C675" s="20" t="s">
        <v>40</v>
      </c>
      <c r="D675" s="20" t="s">
        <v>40</v>
      </c>
      <c r="E675" s="18">
        <v>0</v>
      </c>
      <c r="F675" s="9">
        <v>889.69551354741759</v>
      </c>
      <c r="G675" s="9">
        <v>889.69551354741759</v>
      </c>
      <c r="H675" s="18">
        <v>756.24118651530489</v>
      </c>
      <c r="I675" s="18">
        <v>0</v>
      </c>
      <c r="K675" s="18">
        <v>0</v>
      </c>
    </row>
    <row r="676" spans="1:11" x14ac:dyDescent="0.2">
      <c r="A676" s="8">
        <v>43432.708333333336</v>
      </c>
      <c r="B676" s="9">
        <v>0</v>
      </c>
      <c r="C676" s="20" t="s">
        <v>40</v>
      </c>
      <c r="D676" s="20" t="s">
        <v>40</v>
      </c>
      <c r="E676" s="18">
        <v>0</v>
      </c>
      <c r="F676" s="9">
        <v>889.51548336172812</v>
      </c>
      <c r="G676" s="9">
        <v>889.51548336172812</v>
      </c>
      <c r="H676" s="18">
        <v>756.08816085746889</v>
      </c>
      <c r="I676" s="18">
        <v>0</v>
      </c>
      <c r="K676" s="18">
        <v>0</v>
      </c>
    </row>
    <row r="677" spans="1:11" x14ac:dyDescent="0.2">
      <c r="A677" s="8">
        <v>43432.75</v>
      </c>
      <c r="B677" s="9">
        <v>0</v>
      </c>
      <c r="C677" s="20" t="s">
        <v>40</v>
      </c>
      <c r="D677" s="20" t="s">
        <v>40</v>
      </c>
      <c r="E677" s="18">
        <v>0</v>
      </c>
      <c r="F677" s="9">
        <v>888.25046182024346</v>
      </c>
      <c r="G677" s="9">
        <v>888.25046182024346</v>
      </c>
      <c r="H677" s="18">
        <v>755.01289254720689</v>
      </c>
      <c r="I677" s="18">
        <v>0</v>
      </c>
      <c r="K677" s="18">
        <v>0</v>
      </c>
    </row>
    <row r="678" spans="1:11" x14ac:dyDescent="0.2">
      <c r="A678" s="8">
        <v>43432.791666666664</v>
      </c>
      <c r="B678" s="9">
        <v>0</v>
      </c>
      <c r="C678" s="20" t="s">
        <v>40</v>
      </c>
      <c r="D678" s="20" t="s">
        <v>40</v>
      </c>
      <c r="E678" s="18">
        <v>0</v>
      </c>
      <c r="F678" s="9">
        <v>887.7532338089618</v>
      </c>
      <c r="G678" s="9">
        <v>887.7532338089618</v>
      </c>
      <c r="H678" s="18">
        <v>754.59024873761746</v>
      </c>
      <c r="I678" s="18">
        <v>0</v>
      </c>
      <c r="K678" s="18">
        <v>0</v>
      </c>
    </row>
    <row r="679" spans="1:11" x14ac:dyDescent="0.2">
      <c r="A679" s="8">
        <v>43432.833333333336</v>
      </c>
      <c r="B679" s="9">
        <v>0</v>
      </c>
      <c r="C679" s="20" t="s">
        <v>40</v>
      </c>
      <c r="D679" s="20" t="s">
        <v>40</v>
      </c>
      <c r="E679" s="18">
        <v>0</v>
      </c>
      <c r="F679" s="9">
        <v>887.14876069201182</v>
      </c>
      <c r="G679" s="9">
        <v>887.14876069201182</v>
      </c>
      <c r="H679" s="18">
        <v>754.07644658821005</v>
      </c>
      <c r="I679" s="18">
        <v>0</v>
      </c>
      <c r="K679" s="18">
        <v>0</v>
      </c>
    </row>
    <row r="680" spans="1:11" x14ac:dyDescent="0.2">
      <c r="A680" s="8">
        <v>43432.875</v>
      </c>
      <c r="B680" s="9">
        <v>0</v>
      </c>
      <c r="C680" s="20" t="s">
        <v>40</v>
      </c>
      <c r="D680" s="20" t="s">
        <v>40</v>
      </c>
      <c r="E680" s="18">
        <v>0</v>
      </c>
      <c r="F680" s="9">
        <v>888.07556578114986</v>
      </c>
      <c r="G680" s="9">
        <v>888.07556578114986</v>
      </c>
      <c r="H680" s="18">
        <v>754.86423091397739</v>
      </c>
      <c r="I680" s="18">
        <v>0</v>
      </c>
      <c r="K680" s="18">
        <v>0</v>
      </c>
    </row>
    <row r="681" spans="1:11" x14ac:dyDescent="0.2">
      <c r="A681" s="8">
        <v>43432.916666666664</v>
      </c>
      <c r="B681" s="9">
        <v>0</v>
      </c>
      <c r="C681" s="20" t="s">
        <v>40</v>
      </c>
      <c r="D681" s="20" t="s">
        <v>40</v>
      </c>
      <c r="E681" s="18">
        <v>0</v>
      </c>
      <c r="F681" s="9">
        <v>888.18178220859238</v>
      </c>
      <c r="G681" s="9">
        <v>888.18178220859238</v>
      </c>
      <c r="H681" s="18">
        <v>754.9545148773035</v>
      </c>
      <c r="I681" s="18">
        <v>0</v>
      </c>
      <c r="K681" s="18">
        <v>0</v>
      </c>
    </row>
    <row r="682" spans="1:11" x14ac:dyDescent="0.2">
      <c r="A682" s="8">
        <v>43432.958333333336</v>
      </c>
      <c r="B682" s="9">
        <v>0</v>
      </c>
      <c r="C682" s="20" t="s">
        <v>40</v>
      </c>
      <c r="D682" s="20" t="s">
        <v>40</v>
      </c>
      <c r="E682" s="18">
        <v>0</v>
      </c>
      <c r="F682" s="9">
        <v>887.21585836624706</v>
      </c>
      <c r="G682" s="9">
        <v>887.21585836624706</v>
      </c>
      <c r="H682" s="18">
        <v>754.13347961131001</v>
      </c>
      <c r="I682" s="18">
        <v>0</v>
      </c>
      <c r="K682" s="18">
        <v>0</v>
      </c>
    </row>
    <row r="683" spans="1:11" x14ac:dyDescent="0.2">
      <c r="A683" s="8">
        <v>43433</v>
      </c>
      <c r="B683" s="9">
        <v>0</v>
      </c>
      <c r="C683" s="20" t="s">
        <v>40</v>
      </c>
      <c r="D683" s="20" t="s">
        <v>40</v>
      </c>
      <c r="E683" s="18">
        <v>0</v>
      </c>
      <c r="F683" s="9">
        <v>886.45341884296442</v>
      </c>
      <c r="G683" s="9">
        <v>886.45341884296442</v>
      </c>
      <c r="H683" s="18">
        <v>753.48540601651973</v>
      </c>
      <c r="I683" s="18">
        <v>0</v>
      </c>
      <c r="K683" s="18">
        <v>0</v>
      </c>
    </row>
    <row r="684" spans="1:11" x14ac:dyDescent="0.2">
      <c r="A684" s="8">
        <v>43433.041666666664</v>
      </c>
      <c r="B684" s="9">
        <v>0</v>
      </c>
      <c r="C684" s="20" t="s">
        <v>40</v>
      </c>
      <c r="D684" s="20" t="s">
        <v>40</v>
      </c>
      <c r="E684" s="18">
        <v>0</v>
      </c>
      <c r="F684" s="9">
        <v>886.08591120936831</v>
      </c>
      <c r="G684" s="9">
        <v>886.08591120936831</v>
      </c>
      <c r="H684" s="18">
        <v>753.17302452796309</v>
      </c>
      <c r="I684" s="18">
        <v>0</v>
      </c>
      <c r="K684" s="18">
        <v>0</v>
      </c>
    </row>
    <row r="685" spans="1:11" x14ac:dyDescent="0.2">
      <c r="A685" s="8">
        <v>43433.083333333336</v>
      </c>
      <c r="B685" s="9">
        <v>0</v>
      </c>
      <c r="C685" s="20" t="s">
        <v>40</v>
      </c>
      <c r="D685" s="20" t="s">
        <v>40</v>
      </c>
      <c r="E685" s="18">
        <v>0</v>
      </c>
      <c r="F685" s="9">
        <v>886.11883261303137</v>
      </c>
      <c r="G685" s="9">
        <v>886.11883261303137</v>
      </c>
      <c r="H685" s="18">
        <v>753.20100772107662</v>
      </c>
      <c r="I685" s="18">
        <v>0</v>
      </c>
      <c r="K685" s="18">
        <v>0</v>
      </c>
    </row>
    <row r="686" spans="1:11" x14ac:dyDescent="0.2">
      <c r="A686" s="8">
        <v>43433.125</v>
      </c>
      <c r="B686" s="9">
        <v>0</v>
      </c>
      <c r="C686" s="20" t="s">
        <v>40</v>
      </c>
      <c r="D686" s="20" t="s">
        <v>40</v>
      </c>
      <c r="E686" s="18">
        <v>0</v>
      </c>
      <c r="F686" s="9">
        <v>884.68354544024737</v>
      </c>
      <c r="G686" s="9">
        <v>884.68354544024737</v>
      </c>
      <c r="H686" s="18">
        <v>751.98101362421028</v>
      </c>
      <c r="I686" s="18">
        <v>0</v>
      </c>
      <c r="K686" s="18">
        <v>0</v>
      </c>
    </row>
    <row r="687" spans="1:11" x14ac:dyDescent="0.2">
      <c r="A687" s="8">
        <v>43433.166666666664</v>
      </c>
      <c r="B687" s="9">
        <v>0</v>
      </c>
      <c r="C687" s="20" t="s">
        <v>40</v>
      </c>
      <c r="D687" s="20" t="s">
        <v>40</v>
      </c>
      <c r="E687" s="18">
        <v>0</v>
      </c>
      <c r="F687" s="9">
        <v>885.22789181341136</v>
      </c>
      <c r="G687" s="9">
        <v>885.22789181341136</v>
      </c>
      <c r="H687" s="18">
        <v>752.44370804139965</v>
      </c>
      <c r="I687" s="18">
        <v>0</v>
      </c>
      <c r="K687" s="18">
        <v>0</v>
      </c>
    </row>
    <row r="688" spans="1:11" x14ac:dyDescent="0.2">
      <c r="A688" s="8">
        <v>43433.208333333336</v>
      </c>
      <c r="B688" s="9">
        <v>0</v>
      </c>
      <c r="C688" s="20" t="s">
        <v>40</v>
      </c>
      <c r="D688" s="20" t="s">
        <v>40</v>
      </c>
      <c r="E688" s="18">
        <v>0</v>
      </c>
      <c r="F688" s="9">
        <v>884.89044947777484</v>
      </c>
      <c r="G688" s="9">
        <v>884.89044947777484</v>
      </c>
      <c r="H688" s="18">
        <v>752.15688205610854</v>
      </c>
      <c r="I688" s="18">
        <v>0</v>
      </c>
      <c r="K688" s="18">
        <v>0</v>
      </c>
    </row>
    <row r="689" spans="1:11" x14ac:dyDescent="0.2">
      <c r="A689" s="8">
        <v>43433.25</v>
      </c>
      <c r="B689" s="9">
        <v>0</v>
      </c>
      <c r="C689" s="20" t="s">
        <v>40</v>
      </c>
      <c r="D689" s="20" t="s">
        <v>40</v>
      </c>
      <c r="E689" s="18">
        <v>0</v>
      </c>
      <c r="F689" s="9">
        <v>884.4465847820959</v>
      </c>
      <c r="G689" s="9">
        <v>884.4465847820959</v>
      </c>
      <c r="H689" s="18">
        <v>751.77959706478146</v>
      </c>
      <c r="I689" s="18">
        <v>0</v>
      </c>
      <c r="K689" s="18">
        <v>0</v>
      </c>
    </row>
    <row r="690" spans="1:11" x14ac:dyDescent="0.2">
      <c r="A690" s="8">
        <v>43433.291666666664</v>
      </c>
      <c r="B690" s="9">
        <v>0</v>
      </c>
      <c r="C690" s="20" t="s">
        <v>40</v>
      </c>
      <c r="D690" s="20" t="s">
        <v>40</v>
      </c>
      <c r="E690" s="18">
        <v>0</v>
      </c>
      <c r="F690" s="9">
        <v>884.00062037196733</v>
      </c>
      <c r="G690" s="9">
        <v>884.00062037196733</v>
      </c>
      <c r="H690" s="18">
        <v>751.4005273161722</v>
      </c>
      <c r="I690" s="18">
        <v>0</v>
      </c>
      <c r="K690" s="18">
        <v>0</v>
      </c>
    </row>
    <row r="691" spans="1:11" x14ac:dyDescent="0.2">
      <c r="A691" s="8">
        <v>43433.333333333336</v>
      </c>
      <c r="B691" s="9">
        <v>0</v>
      </c>
      <c r="C691" s="20" t="s">
        <v>40</v>
      </c>
      <c r="D691" s="20" t="s">
        <v>40</v>
      </c>
      <c r="E691" s="18">
        <v>0</v>
      </c>
      <c r="F691" s="9">
        <v>883.28789128448602</v>
      </c>
      <c r="G691" s="9">
        <v>883.28789128448602</v>
      </c>
      <c r="H691" s="18">
        <v>750.79470759181311</v>
      </c>
      <c r="I691" s="18">
        <v>0</v>
      </c>
      <c r="K691" s="18">
        <v>0</v>
      </c>
    </row>
    <row r="692" spans="1:11" x14ac:dyDescent="0.2">
      <c r="A692" s="8">
        <v>43433.375</v>
      </c>
      <c r="B692" s="9">
        <v>0</v>
      </c>
      <c r="C692" s="20" t="s">
        <v>40</v>
      </c>
      <c r="D692" s="20" t="s">
        <v>40</v>
      </c>
      <c r="E692" s="18">
        <v>0</v>
      </c>
      <c r="F692" s="9">
        <v>883.18258496344095</v>
      </c>
      <c r="G692" s="9">
        <v>883.18258496344095</v>
      </c>
      <c r="H692" s="18">
        <v>750.70519721892481</v>
      </c>
      <c r="I692" s="18">
        <v>0</v>
      </c>
      <c r="K692" s="18">
        <v>0</v>
      </c>
    </row>
    <row r="693" spans="1:11" x14ac:dyDescent="0.2">
      <c r="A693" s="8">
        <v>43433.416666666664</v>
      </c>
      <c r="B693" s="9">
        <v>0</v>
      </c>
      <c r="C693" s="20" t="s">
        <v>40</v>
      </c>
      <c r="D693" s="20" t="s">
        <v>40</v>
      </c>
      <c r="E693" s="18">
        <v>0</v>
      </c>
      <c r="F693" s="9">
        <v>881.33374220124006</v>
      </c>
      <c r="G693" s="9">
        <v>881.33374220124006</v>
      </c>
      <c r="H693" s="18">
        <v>749.13368087105403</v>
      </c>
      <c r="I693" s="18">
        <v>0</v>
      </c>
      <c r="K693" s="18">
        <v>0</v>
      </c>
    </row>
    <row r="694" spans="1:11" x14ac:dyDescent="0.2">
      <c r="A694" s="8">
        <v>43433.458333333336</v>
      </c>
      <c r="B694" s="9">
        <v>0</v>
      </c>
      <c r="C694" s="20" t="s">
        <v>40</v>
      </c>
      <c r="D694" s="20" t="s">
        <v>40</v>
      </c>
      <c r="E694" s="18">
        <v>0</v>
      </c>
      <c r="F694" s="9">
        <v>881.3695019176173</v>
      </c>
      <c r="G694" s="9">
        <v>881.3695019176173</v>
      </c>
      <c r="H694" s="18">
        <v>749.16407662997472</v>
      </c>
      <c r="I694" s="18">
        <v>0</v>
      </c>
      <c r="K694" s="18">
        <v>0</v>
      </c>
    </row>
    <row r="695" spans="1:11" x14ac:dyDescent="0.2">
      <c r="A695" s="8">
        <v>43433.5</v>
      </c>
      <c r="B695" s="9">
        <v>0</v>
      </c>
      <c r="C695" s="20" t="s">
        <v>40</v>
      </c>
      <c r="D695" s="20" t="s">
        <v>40</v>
      </c>
      <c r="E695" s="18">
        <v>0</v>
      </c>
      <c r="F695" s="9">
        <v>871.18561547882109</v>
      </c>
      <c r="G695" s="9">
        <v>871.18561547882109</v>
      </c>
      <c r="H695" s="18">
        <v>740.50777315699793</v>
      </c>
      <c r="I695" s="18">
        <v>0</v>
      </c>
      <c r="K695" s="18">
        <v>0</v>
      </c>
    </row>
    <row r="696" spans="1:11" x14ac:dyDescent="0.2">
      <c r="A696" s="8">
        <v>43433.541666666664</v>
      </c>
      <c r="B696" s="9">
        <v>0</v>
      </c>
      <c r="C696" s="20" t="s">
        <v>40</v>
      </c>
      <c r="D696" s="20" t="s">
        <v>40</v>
      </c>
      <c r="E696" s="18">
        <v>0</v>
      </c>
      <c r="F696" s="9">
        <v>879.7000750298904</v>
      </c>
      <c r="G696" s="9">
        <v>879.7000750298904</v>
      </c>
      <c r="H696" s="18">
        <v>747.74506377540683</v>
      </c>
      <c r="I696" s="18">
        <v>0</v>
      </c>
      <c r="K696" s="18">
        <v>0</v>
      </c>
    </row>
    <row r="697" spans="1:11" x14ac:dyDescent="0.2">
      <c r="A697" s="8">
        <v>43433.583333333336</v>
      </c>
      <c r="B697" s="9">
        <v>0</v>
      </c>
      <c r="C697" s="20" t="s">
        <v>40</v>
      </c>
      <c r="D697" s="20" t="s">
        <v>40</v>
      </c>
      <c r="E697" s="18">
        <v>0</v>
      </c>
      <c r="F697" s="9">
        <v>880.18752071186486</v>
      </c>
      <c r="G697" s="9">
        <v>880.18752071186486</v>
      </c>
      <c r="H697" s="18">
        <v>748.15939260508515</v>
      </c>
      <c r="I697" s="18">
        <v>0</v>
      </c>
      <c r="K697" s="18">
        <v>0</v>
      </c>
    </row>
    <row r="698" spans="1:11" x14ac:dyDescent="0.2">
      <c r="A698" s="8">
        <v>43433.625</v>
      </c>
      <c r="B698" s="9">
        <v>0</v>
      </c>
      <c r="C698" s="20" t="s">
        <v>40</v>
      </c>
      <c r="D698" s="20" t="s">
        <v>40</v>
      </c>
      <c r="E698" s="18">
        <v>0</v>
      </c>
      <c r="F698" s="9">
        <v>880.74128984913898</v>
      </c>
      <c r="G698" s="9">
        <v>880.74128984913898</v>
      </c>
      <c r="H698" s="18">
        <v>748.6300963717681</v>
      </c>
      <c r="I698" s="18">
        <v>0</v>
      </c>
      <c r="K698" s="18">
        <v>0</v>
      </c>
    </row>
    <row r="699" spans="1:11" x14ac:dyDescent="0.2">
      <c r="A699" s="8">
        <v>43433.666666666664</v>
      </c>
      <c r="B699" s="9">
        <v>0</v>
      </c>
      <c r="C699" s="20" t="s">
        <v>40</v>
      </c>
      <c r="D699" s="20" t="s">
        <v>40</v>
      </c>
      <c r="E699" s="18">
        <v>0</v>
      </c>
      <c r="F699" s="9">
        <v>881.10237298278582</v>
      </c>
      <c r="G699" s="9">
        <v>881.10237298278582</v>
      </c>
      <c r="H699" s="18">
        <v>748.93701703536794</v>
      </c>
      <c r="I699" s="18">
        <v>0</v>
      </c>
      <c r="K699" s="18">
        <v>0</v>
      </c>
    </row>
    <row r="700" spans="1:11" x14ac:dyDescent="0.2">
      <c r="A700" s="8">
        <v>43433.708333333336</v>
      </c>
      <c r="B700" s="9">
        <v>0</v>
      </c>
      <c r="C700" s="20" t="s">
        <v>40</v>
      </c>
      <c r="D700" s="20" t="s">
        <v>40</v>
      </c>
      <c r="E700" s="18">
        <v>0</v>
      </c>
      <c r="F700" s="9">
        <v>880.46038457469342</v>
      </c>
      <c r="G700" s="9">
        <v>880.46038457469342</v>
      </c>
      <c r="H700" s="18">
        <v>748.3913268884894</v>
      </c>
      <c r="I700" s="18">
        <v>0</v>
      </c>
      <c r="K700" s="18">
        <v>0</v>
      </c>
    </row>
    <row r="701" spans="1:11" x14ac:dyDescent="0.2">
      <c r="A701" s="8">
        <v>43433.75</v>
      </c>
      <c r="B701" s="9">
        <v>0</v>
      </c>
      <c r="C701" s="20" t="s">
        <v>40</v>
      </c>
      <c r="D701" s="20" t="s">
        <v>40</v>
      </c>
      <c r="E701" s="18">
        <v>0</v>
      </c>
      <c r="F701" s="9">
        <v>881.56077851917928</v>
      </c>
      <c r="G701" s="9">
        <v>881.56077851917928</v>
      </c>
      <c r="H701" s="18">
        <v>749.32666174130236</v>
      </c>
      <c r="I701" s="18">
        <v>0</v>
      </c>
      <c r="K701" s="18">
        <v>0</v>
      </c>
    </row>
    <row r="702" spans="1:11" x14ac:dyDescent="0.2">
      <c r="A702" s="8">
        <v>43433.791666666664</v>
      </c>
      <c r="B702" s="9">
        <v>0</v>
      </c>
      <c r="C702" s="20" t="s">
        <v>40</v>
      </c>
      <c r="D702" s="20" t="s">
        <v>40</v>
      </c>
      <c r="E702" s="18">
        <v>0</v>
      </c>
      <c r="F702" s="9">
        <v>880.66962460230695</v>
      </c>
      <c r="G702" s="9">
        <v>880.66962460230695</v>
      </c>
      <c r="H702" s="18">
        <v>748.56918091196087</v>
      </c>
      <c r="I702" s="18">
        <v>0</v>
      </c>
      <c r="K702" s="18">
        <v>0</v>
      </c>
    </row>
    <row r="703" spans="1:11" x14ac:dyDescent="0.2">
      <c r="A703" s="8">
        <v>43433.833333333336</v>
      </c>
      <c r="B703" s="9">
        <v>0</v>
      </c>
      <c r="C703" s="20" t="s">
        <v>40</v>
      </c>
      <c r="D703" s="20" t="s">
        <v>40</v>
      </c>
      <c r="E703" s="18">
        <v>0</v>
      </c>
      <c r="F703" s="9">
        <v>879.93375223480916</v>
      </c>
      <c r="G703" s="9">
        <v>879.93375223480916</v>
      </c>
      <c r="H703" s="18">
        <v>747.94368939958781</v>
      </c>
      <c r="I703" s="18">
        <v>0</v>
      </c>
      <c r="K703" s="18">
        <v>0</v>
      </c>
    </row>
    <row r="704" spans="1:11" x14ac:dyDescent="0.2">
      <c r="A704" s="8">
        <v>43433.875</v>
      </c>
      <c r="B704" s="9">
        <v>0</v>
      </c>
      <c r="C704" s="20" t="s">
        <v>40</v>
      </c>
      <c r="D704" s="20" t="s">
        <v>40</v>
      </c>
      <c r="E704" s="18">
        <v>0</v>
      </c>
      <c r="F704" s="9">
        <v>880.58412822046444</v>
      </c>
      <c r="G704" s="9">
        <v>880.58412822046444</v>
      </c>
      <c r="H704" s="18">
        <v>748.4965089873948</v>
      </c>
      <c r="I704" s="18">
        <v>0</v>
      </c>
      <c r="K704" s="18">
        <v>0</v>
      </c>
    </row>
    <row r="705" spans="1:11" x14ac:dyDescent="0.2">
      <c r="A705" s="8">
        <v>43433.916666666664</v>
      </c>
      <c r="B705" s="9">
        <v>0</v>
      </c>
      <c r="C705" s="20" t="s">
        <v>40</v>
      </c>
      <c r="D705" s="20" t="s">
        <v>40</v>
      </c>
      <c r="E705" s="18">
        <v>0</v>
      </c>
      <c r="F705" s="9">
        <v>879.83640640858357</v>
      </c>
      <c r="G705" s="9">
        <v>879.83640640858357</v>
      </c>
      <c r="H705" s="18">
        <v>747.86094544729599</v>
      </c>
      <c r="I705" s="18">
        <v>0</v>
      </c>
      <c r="K705" s="18">
        <v>0</v>
      </c>
    </row>
    <row r="706" spans="1:11" x14ac:dyDescent="0.2">
      <c r="A706" s="8">
        <v>43433.958333333336</v>
      </c>
      <c r="B706" s="9">
        <v>0</v>
      </c>
      <c r="C706" s="20" t="s">
        <v>40</v>
      </c>
      <c r="D706" s="20" t="s">
        <v>40</v>
      </c>
      <c r="E706" s="18">
        <v>0</v>
      </c>
      <c r="F706" s="9">
        <v>879.28897023779598</v>
      </c>
      <c r="G706" s="9">
        <v>879.28897023779598</v>
      </c>
      <c r="H706" s="18">
        <v>747.39562470212661</v>
      </c>
      <c r="I706" s="18">
        <v>0</v>
      </c>
      <c r="K706" s="18">
        <v>0</v>
      </c>
    </row>
    <row r="707" spans="1:11" x14ac:dyDescent="0.2">
      <c r="A707" s="8">
        <v>43434</v>
      </c>
      <c r="B707" s="9">
        <v>0</v>
      </c>
      <c r="C707" s="20" t="s">
        <v>40</v>
      </c>
      <c r="D707" s="20" t="s">
        <v>40</v>
      </c>
      <c r="E707" s="18">
        <v>0</v>
      </c>
      <c r="F707" s="9">
        <v>877.97193957008449</v>
      </c>
      <c r="G707" s="9">
        <v>877.97193957008449</v>
      </c>
      <c r="H707" s="18">
        <v>746.27614863457177</v>
      </c>
      <c r="I707" s="18">
        <v>0</v>
      </c>
      <c r="K707" s="18">
        <v>0</v>
      </c>
    </row>
    <row r="708" spans="1:11" x14ac:dyDescent="0.2">
      <c r="A708" s="8">
        <v>43434.041666666664</v>
      </c>
      <c r="B708" s="9">
        <v>0</v>
      </c>
      <c r="C708" s="20" t="s">
        <v>40</v>
      </c>
      <c r="D708" s="20" t="s">
        <v>40</v>
      </c>
      <c r="E708" s="18">
        <v>0</v>
      </c>
      <c r="F708" s="9">
        <v>877.16399085931528</v>
      </c>
      <c r="G708" s="9">
        <v>877.16399085931528</v>
      </c>
      <c r="H708" s="18">
        <v>745.58939223041796</v>
      </c>
      <c r="I708" s="18">
        <v>0</v>
      </c>
      <c r="K708" s="18">
        <v>0</v>
      </c>
    </row>
    <row r="709" spans="1:11" x14ac:dyDescent="0.2">
      <c r="A709" s="8">
        <v>43434.083333333336</v>
      </c>
      <c r="B709" s="9">
        <v>0</v>
      </c>
      <c r="C709" s="20" t="s">
        <v>40</v>
      </c>
      <c r="D709" s="20" t="s">
        <v>40</v>
      </c>
      <c r="E709" s="18">
        <v>0</v>
      </c>
      <c r="F709" s="9">
        <v>878.3509047999471</v>
      </c>
      <c r="G709" s="9">
        <v>878.3509047999471</v>
      </c>
      <c r="H709" s="18">
        <v>746.598269079955</v>
      </c>
      <c r="I709" s="18">
        <v>0</v>
      </c>
      <c r="K709" s="18">
        <v>0</v>
      </c>
    </row>
    <row r="710" spans="1:11" x14ac:dyDescent="0.2">
      <c r="A710" s="8">
        <v>43434.125</v>
      </c>
      <c r="B710" s="9">
        <v>0</v>
      </c>
      <c r="C710" s="20" t="s">
        <v>40</v>
      </c>
      <c r="D710" s="20" t="s">
        <v>40</v>
      </c>
      <c r="E710" s="18">
        <v>0</v>
      </c>
      <c r="F710" s="9">
        <v>879.09168884826795</v>
      </c>
      <c r="G710" s="9">
        <v>879.09168884826795</v>
      </c>
      <c r="H710" s="18">
        <v>747.22793552102769</v>
      </c>
      <c r="I710" s="18">
        <v>0</v>
      </c>
      <c r="K710" s="18">
        <v>0</v>
      </c>
    </row>
    <row r="711" spans="1:11" x14ac:dyDescent="0.2">
      <c r="A711" s="8">
        <v>43434.166666666664</v>
      </c>
      <c r="B711" s="9">
        <v>0</v>
      </c>
      <c r="C711" s="20" t="s">
        <v>40</v>
      </c>
      <c r="D711" s="20" t="s">
        <v>40</v>
      </c>
      <c r="E711" s="18">
        <v>0</v>
      </c>
      <c r="F711" s="9">
        <v>877.62385956336152</v>
      </c>
      <c r="G711" s="9">
        <v>877.62385956336152</v>
      </c>
      <c r="H711" s="18">
        <v>745.98028062885726</v>
      </c>
      <c r="I711" s="18">
        <v>0</v>
      </c>
      <c r="K711" s="18">
        <v>0</v>
      </c>
    </row>
    <row r="712" spans="1:11" x14ac:dyDescent="0.2">
      <c r="A712" s="8">
        <v>43434.208333333336</v>
      </c>
      <c r="B712" s="9">
        <v>0</v>
      </c>
      <c r="C712" s="20" t="s">
        <v>40</v>
      </c>
      <c r="D712" s="20" t="s">
        <v>40</v>
      </c>
      <c r="E712" s="18">
        <v>0</v>
      </c>
      <c r="F712" s="9">
        <v>876.41829156747144</v>
      </c>
      <c r="G712" s="9">
        <v>876.41829156747144</v>
      </c>
      <c r="H712" s="18">
        <v>744.9555478323507</v>
      </c>
      <c r="I712" s="18">
        <v>0</v>
      </c>
      <c r="K712" s="18">
        <v>0</v>
      </c>
    </row>
    <row r="713" spans="1:11" x14ac:dyDescent="0.2">
      <c r="A713" s="8">
        <v>43434.25</v>
      </c>
      <c r="B713" s="9">
        <v>0</v>
      </c>
      <c r="C713" s="20" t="s">
        <v>40</v>
      </c>
      <c r="D713" s="20" t="s">
        <v>40</v>
      </c>
      <c r="E713" s="18">
        <v>0</v>
      </c>
      <c r="F713" s="9">
        <v>875.94849408432947</v>
      </c>
      <c r="G713" s="9">
        <v>875.94849408432947</v>
      </c>
      <c r="H713" s="18">
        <v>744.55621997167998</v>
      </c>
      <c r="I713" s="18">
        <v>0</v>
      </c>
      <c r="K713" s="18">
        <v>0</v>
      </c>
    </row>
    <row r="714" spans="1:11" x14ac:dyDescent="0.2">
      <c r="A714" s="8">
        <v>43434.291666666664</v>
      </c>
      <c r="B714" s="9">
        <v>0</v>
      </c>
      <c r="C714" s="20" t="s">
        <v>40</v>
      </c>
      <c r="D714" s="20" t="s">
        <v>40</v>
      </c>
      <c r="E714" s="18">
        <v>0</v>
      </c>
      <c r="F714" s="9">
        <v>874.78802474632266</v>
      </c>
      <c r="G714" s="9">
        <v>874.78802474632266</v>
      </c>
      <c r="H714" s="18">
        <v>743.56982103437429</v>
      </c>
      <c r="I714" s="18">
        <v>0</v>
      </c>
      <c r="K714" s="18">
        <v>0</v>
      </c>
    </row>
    <row r="715" spans="1:11" x14ac:dyDescent="0.2">
      <c r="A715" s="8">
        <v>43434.333333333336</v>
      </c>
      <c r="B715" s="9">
        <v>0</v>
      </c>
      <c r="C715" s="20" t="s">
        <v>40</v>
      </c>
      <c r="D715" s="20" t="s">
        <v>40</v>
      </c>
      <c r="E715" s="18">
        <v>0</v>
      </c>
      <c r="F715" s="9">
        <v>873.34386505135694</v>
      </c>
      <c r="G715" s="9">
        <v>873.34386505135694</v>
      </c>
      <c r="H715" s="18">
        <v>742.34228529365339</v>
      </c>
      <c r="I715" s="18">
        <v>0</v>
      </c>
      <c r="K715" s="18">
        <v>0</v>
      </c>
    </row>
    <row r="716" spans="1:11" x14ac:dyDescent="0.2">
      <c r="A716" s="8">
        <v>43434.375</v>
      </c>
      <c r="B716" s="9">
        <v>0</v>
      </c>
      <c r="C716" s="20" t="s">
        <v>40</v>
      </c>
      <c r="D716" s="20" t="s">
        <v>40</v>
      </c>
      <c r="E716" s="18">
        <v>0</v>
      </c>
      <c r="F716" s="9">
        <v>873.06015915822343</v>
      </c>
      <c r="G716" s="9">
        <v>873.06015915822343</v>
      </c>
      <c r="H716" s="18">
        <v>742.10113528448994</v>
      </c>
      <c r="I716" s="18">
        <v>0</v>
      </c>
      <c r="K716" s="18">
        <v>0</v>
      </c>
    </row>
    <row r="717" spans="1:11" x14ac:dyDescent="0.2">
      <c r="A717" s="8">
        <v>43434.416666666664</v>
      </c>
      <c r="B717" s="9">
        <v>0</v>
      </c>
      <c r="C717" s="20" t="s">
        <v>40</v>
      </c>
      <c r="D717" s="20" t="s">
        <v>40</v>
      </c>
      <c r="E717" s="18">
        <v>0</v>
      </c>
      <c r="F717" s="9">
        <v>872.59189997061389</v>
      </c>
      <c r="G717" s="9">
        <v>872.59189997061389</v>
      </c>
      <c r="H717" s="18">
        <v>741.70311497502178</v>
      </c>
      <c r="I717" s="18">
        <v>0</v>
      </c>
      <c r="K717" s="18">
        <v>0</v>
      </c>
    </row>
    <row r="718" spans="1:11" x14ac:dyDescent="0.2">
      <c r="A718" s="8">
        <v>43434.458333333336</v>
      </c>
      <c r="B718" s="9">
        <v>0</v>
      </c>
      <c r="C718" s="20" t="s">
        <v>40</v>
      </c>
      <c r="D718" s="20" t="s">
        <v>40</v>
      </c>
      <c r="E718" s="18">
        <v>0</v>
      </c>
      <c r="F718" s="9">
        <v>870.74617050145594</v>
      </c>
      <c r="G718" s="9">
        <v>870.74617050145594</v>
      </c>
      <c r="H718" s="18">
        <v>740.13424492623756</v>
      </c>
      <c r="I718" s="18">
        <v>0</v>
      </c>
      <c r="K718" s="18">
        <v>0</v>
      </c>
    </row>
    <row r="719" spans="1:11" x14ac:dyDescent="0.2">
      <c r="A719" s="8">
        <v>43434.5</v>
      </c>
      <c r="B719" s="9">
        <v>0</v>
      </c>
      <c r="C719" s="20" t="s">
        <v>40</v>
      </c>
      <c r="D719" s="20" t="s">
        <v>40</v>
      </c>
      <c r="E719" s="18">
        <v>0</v>
      </c>
      <c r="F719" s="9">
        <v>867.99500997326902</v>
      </c>
      <c r="G719" s="9">
        <v>867.99500997326902</v>
      </c>
      <c r="H719" s="18">
        <v>737.7957584772787</v>
      </c>
      <c r="I719" s="18">
        <v>0</v>
      </c>
      <c r="K719" s="18">
        <v>0</v>
      </c>
    </row>
    <row r="720" spans="1:11" x14ac:dyDescent="0.2">
      <c r="A720" s="8">
        <v>43434.541666666664</v>
      </c>
      <c r="B720" s="9">
        <v>0</v>
      </c>
      <c r="C720" s="20" t="s">
        <v>40</v>
      </c>
      <c r="D720" s="20" t="s">
        <v>40</v>
      </c>
      <c r="E720" s="18">
        <v>0</v>
      </c>
      <c r="F720" s="9">
        <v>865.96465601336058</v>
      </c>
      <c r="G720" s="9">
        <v>865.96465601336058</v>
      </c>
      <c r="H720" s="18">
        <v>736.06995761135647</v>
      </c>
      <c r="I720" s="18">
        <v>0</v>
      </c>
      <c r="K720" s="18">
        <v>0</v>
      </c>
    </row>
    <row r="721" spans="1:11" x14ac:dyDescent="0.2">
      <c r="A721" s="8">
        <v>43434.583333333336</v>
      </c>
      <c r="B721" s="9">
        <v>0</v>
      </c>
      <c r="C721" s="20" t="s">
        <v>40</v>
      </c>
      <c r="D721" s="20" t="s">
        <v>40</v>
      </c>
      <c r="E721" s="18">
        <v>0</v>
      </c>
      <c r="F721" s="9">
        <v>865.53363500354351</v>
      </c>
      <c r="G721" s="9">
        <v>865.53363500354351</v>
      </c>
      <c r="H721" s="18">
        <v>735.70358975301201</v>
      </c>
      <c r="I721" s="18">
        <v>0</v>
      </c>
      <c r="K721" s="18">
        <v>0</v>
      </c>
    </row>
    <row r="722" spans="1:11" x14ac:dyDescent="0.2">
      <c r="A722" s="8">
        <v>43434.625</v>
      </c>
      <c r="B722" s="9">
        <v>0</v>
      </c>
      <c r="C722" s="20" t="s">
        <v>40</v>
      </c>
      <c r="D722" s="20" t="s">
        <v>40</v>
      </c>
      <c r="E722" s="18">
        <v>0</v>
      </c>
      <c r="F722" s="9">
        <v>865.12493762213353</v>
      </c>
      <c r="G722" s="9">
        <v>865.12493762213353</v>
      </c>
      <c r="H722" s="18">
        <v>735.3561969788135</v>
      </c>
      <c r="I722" s="18">
        <v>0</v>
      </c>
      <c r="K722" s="18">
        <v>0</v>
      </c>
    </row>
    <row r="723" spans="1:11" x14ac:dyDescent="0.2">
      <c r="A723" s="8">
        <v>43434.666666666664</v>
      </c>
      <c r="B723" s="9">
        <v>0</v>
      </c>
      <c r="C723" s="20" t="s">
        <v>40</v>
      </c>
      <c r="D723" s="20" t="s">
        <v>40</v>
      </c>
      <c r="E723" s="18">
        <v>0</v>
      </c>
      <c r="F723" s="9">
        <v>863.52787962691673</v>
      </c>
      <c r="G723" s="9">
        <v>863.52787962691673</v>
      </c>
      <c r="H723" s="18">
        <v>733.9986976828792</v>
      </c>
      <c r="I723" s="18">
        <v>0</v>
      </c>
      <c r="K723" s="18">
        <v>0</v>
      </c>
    </row>
    <row r="724" spans="1:11" x14ac:dyDescent="0.2">
      <c r="A724" s="8">
        <v>43434.708333333336</v>
      </c>
      <c r="B724" s="9">
        <v>0</v>
      </c>
      <c r="C724" s="20" t="s">
        <v>40</v>
      </c>
      <c r="D724" s="20" t="s">
        <v>40</v>
      </c>
      <c r="E724" s="18">
        <v>0</v>
      </c>
      <c r="F724" s="9">
        <v>864.93571763570856</v>
      </c>
      <c r="G724" s="9">
        <v>864.93571763570856</v>
      </c>
      <c r="H724" s="18">
        <v>735.19535999035224</v>
      </c>
      <c r="I724" s="18">
        <v>0</v>
      </c>
      <c r="K724" s="18">
        <v>0</v>
      </c>
    </row>
    <row r="725" spans="1:11" x14ac:dyDescent="0.2">
      <c r="A725" s="8">
        <v>43434.75</v>
      </c>
      <c r="B725" s="9">
        <v>0</v>
      </c>
      <c r="C725" s="20" t="s">
        <v>40</v>
      </c>
      <c r="D725" s="20" t="s">
        <v>40</v>
      </c>
      <c r="E725" s="18">
        <v>0</v>
      </c>
      <c r="F725" s="9">
        <v>864.39615048699056</v>
      </c>
      <c r="G725" s="9">
        <v>864.39615048699056</v>
      </c>
      <c r="H725" s="18">
        <v>734.73672791394199</v>
      </c>
      <c r="I725" s="18">
        <v>0</v>
      </c>
      <c r="K725" s="18">
        <v>0</v>
      </c>
    </row>
    <row r="726" spans="1:11" x14ac:dyDescent="0.2">
      <c r="A726" s="8">
        <v>43434.791666666664</v>
      </c>
      <c r="B726" s="9">
        <v>0</v>
      </c>
      <c r="C726" s="20" t="s">
        <v>40</v>
      </c>
      <c r="D726" s="20" t="s">
        <v>40</v>
      </c>
      <c r="E726" s="18">
        <v>0</v>
      </c>
      <c r="F726" s="9">
        <v>864.53407897463637</v>
      </c>
      <c r="G726" s="9">
        <v>864.53407897463637</v>
      </c>
      <c r="H726" s="18">
        <v>734.8539671284409</v>
      </c>
      <c r="I726" s="18">
        <v>0</v>
      </c>
      <c r="K726" s="18">
        <v>0</v>
      </c>
    </row>
    <row r="727" spans="1:11" x14ac:dyDescent="0.2">
      <c r="A727" s="8">
        <v>43434.833333333336</v>
      </c>
      <c r="B727" s="9">
        <v>0</v>
      </c>
      <c r="C727" s="20" t="s">
        <v>40</v>
      </c>
      <c r="D727" s="20" t="s">
        <v>40</v>
      </c>
      <c r="E727" s="18">
        <v>0</v>
      </c>
      <c r="F727" s="9">
        <v>864.05309817134457</v>
      </c>
      <c r="G727" s="9">
        <v>864.05309817134457</v>
      </c>
      <c r="H727" s="18">
        <v>734.44513344564291</v>
      </c>
      <c r="I727" s="18">
        <v>0</v>
      </c>
      <c r="K727" s="18">
        <v>0</v>
      </c>
    </row>
    <row r="728" spans="1:11" x14ac:dyDescent="0.2">
      <c r="A728" s="8">
        <v>43434.875</v>
      </c>
      <c r="B728" s="9">
        <v>0</v>
      </c>
      <c r="C728" s="20" t="s">
        <v>40</v>
      </c>
      <c r="D728" s="20" t="s">
        <v>40</v>
      </c>
      <c r="E728" s="18">
        <v>0</v>
      </c>
      <c r="F728" s="9">
        <v>862.78197401302691</v>
      </c>
      <c r="G728" s="9">
        <v>862.78197401302691</v>
      </c>
      <c r="H728" s="18">
        <v>733.36467791107282</v>
      </c>
      <c r="I728" s="18">
        <v>0</v>
      </c>
      <c r="K728" s="18">
        <v>0</v>
      </c>
    </row>
    <row r="729" spans="1:11" x14ac:dyDescent="0.2">
      <c r="A729" s="8">
        <v>43434.916666666664</v>
      </c>
      <c r="B729" s="9">
        <v>0</v>
      </c>
      <c r="C729" s="20" t="s">
        <v>40</v>
      </c>
      <c r="D729" s="20" t="s">
        <v>40</v>
      </c>
      <c r="E729" s="18">
        <v>0</v>
      </c>
      <c r="F729" s="9">
        <v>860.52937181049549</v>
      </c>
      <c r="G729" s="9">
        <v>860.52937181049549</v>
      </c>
      <c r="H729" s="18">
        <v>731.44996603892116</v>
      </c>
      <c r="I729" s="18">
        <v>0</v>
      </c>
      <c r="K729" s="18">
        <v>0</v>
      </c>
    </row>
    <row r="730" spans="1:11" x14ac:dyDescent="0.2">
      <c r="A730" s="8">
        <v>43434.958333333336</v>
      </c>
      <c r="B730" s="9">
        <v>0</v>
      </c>
      <c r="C730" s="20" t="s">
        <v>40</v>
      </c>
      <c r="D730" s="20" t="s">
        <v>41</v>
      </c>
      <c r="E730" s="18">
        <v>0</v>
      </c>
      <c r="F730" s="9">
        <v>852.49722509599553</v>
      </c>
      <c r="G730" s="9">
        <v>852.49722509599553</v>
      </c>
      <c r="H730" s="18">
        <v>724.62264133159613</v>
      </c>
      <c r="I730" s="18" t="e">
        <v>#VALUE!</v>
      </c>
      <c r="K730" s="18">
        <v>0</v>
      </c>
    </row>
    <row r="731" spans="1:11" x14ac:dyDescent="0.2">
      <c r="A731" s="8" t="s">
        <v>43</v>
      </c>
      <c r="B731" s="9" t="s">
        <v>43</v>
      </c>
      <c r="C731" s="20" t="s">
        <v>40</v>
      </c>
      <c r="D731" s="20" t="s">
        <v>41</v>
      </c>
      <c r="E731" s="18">
        <v>87500</v>
      </c>
      <c r="F731" s="9" t="s">
        <v>43</v>
      </c>
      <c r="G731" s="9">
        <v>852.49722509599553</v>
      </c>
      <c r="H731" s="18">
        <v>724.62264133159613</v>
      </c>
      <c r="I731" s="18" t="e">
        <v>#VALUE!</v>
      </c>
      <c r="K731" s="18">
        <v>1</v>
      </c>
    </row>
    <row r="732" spans="1:11" x14ac:dyDescent="0.2">
      <c r="A732" s="8" t="s">
        <v>43</v>
      </c>
      <c r="B732" s="9" t="s">
        <v>43</v>
      </c>
      <c r="C732" s="20" t="s">
        <v>43</v>
      </c>
      <c r="D732" s="20" t="s">
        <v>43</v>
      </c>
      <c r="E732" s="18" t="e">
        <v>#VALUE!</v>
      </c>
      <c r="F732" s="9" t="s">
        <v>43</v>
      </c>
      <c r="G732" s="9" t="s">
        <v>43</v>
      </c>
      <c r="H732" s="18" t="e">
        <v>#VALUE!</v>
      </c>
      <c r="I732" s="18" t="e">
        <v>#VALUE!</v>
      </c>
      <c r="K732" s="18" t="e">
        <v>#VALUE!</v>
      </c>
    </row>
    <row r="733" spans="1:11" x14ac:dyDescent="0.2">
      <c r="A733" s="8" t="s">
        <v>43</v>
      </c>
      <c r="B733" s="9" t="s">
        <v>43</v>
      </c>
      <c r="C733" s="20" t="s">
        <v>43</v>
      </c>
      <c r="D733" s="20" t="s">
        <v>43</v>
      </c>
      <c r="E733" s="18" t="e">
        <v>#VALUE!</v>
      </c>
      <c r="F733" s="9" t="s">
        <v>43</v>
      </c>
      <c r="G733" s="9" t="s">
        <v>43</v>
      </c>
      <c r="H733" s="18" t="e">
        <v>#VALUE!</v>
      </c>
      <c r="I733" s="18" t="e">
        <v>#VALUE!</v>
      </c>
      <c r="K733" s="18" t="e">
        <v>#VALUE!</v>
      </c>
    </row>
    <row r="734" spans="1:11" x14ac:dyDescent="0.2">
      <c r="A734" s="8" t="s">
        <v>43</v>
      </c>
      <c r="B734" s="9" t="s">
        <v>43</v>
      </c>
      <c r="C734" s="20" t="s">
        <v>43</v>
      </c>
      <c r="D734" s="20" t="s">
        <v>43</v>
      </c>
      <c r="E734" s="18" t="e">
        <v>#VALUE!</v>
      </c>
      <c r="F734" s="9" t="s">
        <v>43</v>
      </c>
      <c r="G734" s="9" t="s">
        <v>43</v>
      </c>
      <c r="H734" s="18" t="e">
        <v>#VALUE!</v>
      </c>
      <c r="I734" s="18" t="e">
        <v>#VALUE!</v>
      </c>
      <c r="K734" s="18" t="e">
        <v>#VALUE!</v>
      </c>
    </row>
    <row r="735" spans="1:11" x14ac:dyDescent="0.2">
      <c r="A735" s="8" t="s">
        <v>43</v>
      </c>
      <c r="B735" s="9" t="s">
        <v>43</v>
      </c>
      <c r="C735" s="20" t="s">
        <v>43</v>
      </c>
      <c r="D735" s="20" t="s">
        <v>43</v>
      </c>
      <c r="E735" s="18" t="e">
        <v>#VALUE!</v>
      </c>
      <c r="F735" s="9" t="s">
        <v>43</v>
      </c>
      <c r="G735" s="9" t="s">
        <v>43</v>
      </c>
      <c r="H735" s="18" t="e">
        <v>#VALUE!</v>
      </c>
      <c r="I735" s="18" t="e">
        <v>#VALUE!</v>
      </c>
      <c r="K735" s="18" t="e">
        <v>#VALUE!</v>
      </c>
    </row>
    <row r="736" spans="1:11" x14ac:dyDescent="0.2">
      <c r="A736" s="8" t="s">
        <v>43</v>
      </c>
      <c r="B736" s="9" t="s">
        <v>43</v>
      </c>
      <c r="C736" s="20" t="s">
        <v>43</v>
      </c>
      <c r="D736" s="20" t="s">
        <v>43</v>
      </c>
      <c r="E736" s="18" t="e">
        <v>#VALUE!</v>
      </c>
      <c r="F736" s="9" t="s">
        <v>43</v>
      </c>
      <c r="G736" s="9" t="s">
        <v>43</v>
      </c>
      <c r="H736" s="18" t="e">
        <v>#VALUE!</v>
      </c>
      <c r="I736" s="18" t="e">
        <v>#VALUE!</v>
      </c>
      <c r="K736" s="18" t="e">
        <v>#VALUE!</v>
      </c>
    </row>
    <row r="737" spans="1:11" x14ac:dyDescent="0.2">
      <c r="A737" s="8" t="s">
        <v>43</v>
      </c>
      <c r="B737" s="9" t="s">
        <v>43</v>
      </c>
      <c r="C737" s="20" t="s">
        <v>43</v>
      </c>
      <c r="D737" s="20" t="s">
        <v>43</v>
      </c>
      <c r="E737" s="18" t="e">
        <v>#VALUE!</v>
      </c>
      <c r="F737" s="9" t="s">
        <v>43</v>
      </c>
      <c r="G737" s="9" t="s">
        <v>43</v>
      </c>
      <c r="H737" s="18" t="e">
        <v>#VALUE!</v>
      </c>
      <c r="I737" s="18" t="e">
        <v>#VALUE!</v>
      </c>
      <c r="K737" s="18" t="e">
        <v>#VALUE!</v>
      </c>
    </row>
    <row r="738" spans="1:11" x14ac:dyDescent="0.2">
      <c r="A738" s="8" t="s">
        <v>43</v>
      </c>
      <c r="B738" s="9" t="s">
        <v>43</v>
      </c>
      <c r="C738" s="20" t="s">
        <v>43</v>
      </c>
      <c r="D738" s="20" t="s">
        <v>43</v>
      </c>
      <c r="E738" s="18" t="e">
        <v>#VALUE!</v>
      </c>
      <c r="F738" s="9" t="s">
        <v>43</v>
      </c>
      <c r="G738" s="9" t="s">
        <v>43</v>
      </c>
      <c r="H738" s="18" t="e">
        <v>#VALUE!</v>
      </c>
      <c r="I738" s="18" t="e">
        <v>#VALUE!</v>
      </c>
      <c r="K738" s="18" t="e">
        <v>#VALUE!</v>
      </c>
    </row>
    <row r="739" spans="1:11" x14ac:dyDescent="0.2">
      <c r="A739" s="8" t="s">
        <v>43</v>
      </c>
      <c r="B739" s="9" t="s">
        <v>43</v>
      </c>
      <c r="C739" s="20" t="s">
        <v>43</v>
      </c>
      <c r="D739" s="20" t="s">
        <v>43</v>
      </c>
      <c r="E739" s="18" t="e">
        <v>#VALUE!</v>
      </c>
      <c r="F739" s="9" t="s">
        <v>43</v>
      </c>
      <c r="G739" s="9" t="s">
        <v>43</v>
      </c>
      <c r="H739" s="18" t="e">
        <v>#VALUE!</v>
      </c>
      <c r="I739" s="18" t="e">
        <v>#VALUE!</v>
      </c>
      <c r="K739" s="18" t="e">
        <v>#VALUE!</v>
      </c>
    </row>
    <row r="740" spans="1:11" x14ac:dyDescent="0.2">
      <c r="A740" s="8" t="s">
        <v>43</v>
      </c>
      <c r="B740" s="9" t="s">
        <v>43</v>
      </c>
      <c r="C740" s="20" t="s">
        <v>43</v>
      </c>
      <c r="D740" s="20" t="s">
        <v>43</v>
      </c>
      <c r="E740" s="18" t="e">
        <v>#VALUE!</v>
      </c>
      <c r="F740" s="9" t="s">
        <v>43</v>
      </c>
      <c r="G740" s="9" t="s">
        <v>43</v>
      </c>
      <c r="H740" s="18" t="e">
        <v>#VALUE!</v>
      </c>
      <c r="I740" s="18" t="e">
        <v>#VALUE!</v>
      </c>
      <c r="K740" s="18" t="e">
        <v>#VALUE!</v>
      </c>
    </row>
    <row r="741" spans="1:11" x14ac:dyDescent="0.2">
      <c r="A741" s="8" t="s">
        <v>43</v>
      </c>
      <c r="B741" s="9" t="s">
        <v>43</v>
      </c>
      <c r="C741" s="20" t="s">
        <v>43</v>
      </c>
      <c r="D741" s="20" t="s">
        <v>43</v>
      </c>
      <c r="E741" s="18" t="e">
        <v>#VALUE!</v>
      </c>
      <c r="F741" s="9" t="s">
        <v>43</v>
      </c>
      <c r="G741" s="9" t="s">
        <v>43</v>
      </c>
      <c r="H741" s="18" t="e">
        <v>#VALUE!</v>
      </c>
      <c r="I741" s="18" t="e">
        <v>#VALUE!</v>
      </c>
      <c r="K741" s="18" t="e">
        <v>#VALUE!</v>
      </c>
    </row>
    <row r="742" spans="1:11" x14ac:dyDescent="0.2">
      <c r="A742" s="8" t="s">
        <v>43</v>
      </c>
      <c r="B742" s="9" t="s">
        <v>43</v>
      </c>
      <c r="C742" s="20" t="s">
        <v>43</v>
      </c>
      <c r="D742" s="20" t="s">
        <v>43</v>
      </c>
      <c r="E742" s="18" t="e">
        <v>#VALUE!</v>
      </c>
      <c r="F742" s="9" t="s">
        <v>43</v>
      </c>
      <c r="G742" s="9" t="s">
        <v>43</v>
      </c>
      <c r="H742" s="18" t="e">
        <v>#VALUE!</v>
      </c>
      <c r="I742" s="18" t="e">
        <v>#VALUE!</v>
      </c>
      <c r="K742" s="18" t="e">
        <v>#VALUE!</v>
      </c>
    </row>
    <row r="743" spans="1:11" x14ac:dyDescent="0.2">
      <c r="A743" s="8" t="s">
        <v>43</v>
      </c>
      <c r="B743" s="9" t="s">
        <v>43</v>
      </c>
      <c r="C743" s="20" t="s">
        <v>43</v>
      </c>
      <c r="D743" s="20" t="s">
        <v>43</v>
      </c>
      <c r="E743" s="18" t="e">
        <v>#VALUE!</v>
      </c>
      <c r="F743" s="9" t="s">
        <v>43</v>
      </c>
      <c r="G743" s="9" t="s">
        <v>43</v>
      </c>
      <c r="H743" s="18" t="e">
        <v>#VALUE!</v>
      </c>
      <c r="I743" s="18" t="e">
        <v>#VALUE!</v>
      </c>
      <c r="K743" s="18" t="e">
        <v>#VALUE!</v>
      </c>
    </row>
    <row r="744" spans="1:11" x14ac:dyDescent="0.2">
      <c r="A744" s="8" t="s">
        <v>43</v>
      </c>
      <c r="B744" s="9" t="s">
        <v>43</v>
      </c>
      <c r="C744" s="20" t="s">
        <v>43</v>
      </c>
      <c r="D744" s="20" t="s">
        <v>43</v>
      </c>
      <c r="E744" s="18" t="e">
        <v>#VALUE!</v>
      </c>
      <c r="F744" s="9" t="s">
        <v>43</v>
      </c>
      <c r="G744" s="9" t="s">
        <v>43</v>
      </c>
      <c r="H744" s="18" t="e">
        <v>#VALUE!</v>
      </c>
      <c r="I744" s="18" t="e">
        <v>#VALUE!</v>
      </c>
      <c r="K744" s="18" t="e">
        <v>#VALUE!</v>
      </c>
    </row>
    <row r="745" spans="1:11" x14ac:dyDescent="0.2">
      <c r="A745" s="8" t="s">
        <v>43</v>
      </c>
      <c r="B745" s="9" t="s">
        <v>43</v>
      </c>
      <c r="C745" s="20" t="s">
        <v>43</v>
      </c>
      <c r="D745" s="20" t="s">
        <v>43</v>
      </c>
      <c r="E745" s="18" t="e">
        <v>#VALUE!</v>
      </c>
      <c r="F745" s="9" t="s">
        <v>43</v>
      </c>
      <c r="G745" s="9" t="s">
        <v>43</v>
      </c>
      <c r="H745" s="18" t="e">
        <v>#VALUE!</v>
      </c>
      <c r="I745" s="18" t="e">
        <v>#VALUE!</v>
      </c>
      <c r="K745" s="18" t="e">
        <v>#VALUE!</v>
      </c>
    </row>
    <row r="746" spans="1:11" x14ac:dyDescent="0.2">
      <c r="A746" s="8" t="s">
        <v>43</v>
      </c>
      <c r="B746" s="9" t="s">
        <v>43</v>
      </c>
      <c r="C746" s="20" t="s">
        <v>43</v>
      </c>
      <c r="D746" s="20" t="s">
        <v>43</v>
      </c>
      <c r="E746" s="18" t="e">
        <v>#VALUE!</v>
      </c>
      <c r="F746" s="9" t="s">
        <v>43</v>
      </c>
      <c r="G746" s="9" t="s">
        <v>43</v>
      </c>
      <c r="H746" s="18" t="e">
        <v>#VALUE!</v>
      </c>
      <c r="I746" s="18" t="e">
        <v>#VALUE!</v>
      </c>
      <c r="K746" s="18" t="e">
        <v>#VALUE!</v>
      </c>
    </row>
    <row r="747" spans="1:11" x14ac:dyDescent="0.2">
      <c r="A747" s="8" t="s">
        <v>43</v>
      </c>
      <c r="B747" s="9" t="s">
        <v>43</v>
      </c>
      <c r="C747" s="20" t="s">
        <v>43</v>
      </c>
      <c r="D747" s="20" t="s">
        <v>43</v>
      </c>
      <c r="E747" s="18" t="e">
        <v>#VALUE!</v>
      </c>
      <c r="F747" s="9" t="s">
        <v>43</v>
      </c>
      <c r="G747" s="9" t="s">
        <v>43</v>
      </c>
      <c r="H747" s="18" t="e">
        <v>#VALUE!</v>
      </c>
      <c r="I747" s="18" t="e">
        <v>#VALUE!</v>
      </c>
      <c r="K747" s="18" t="e">
        <v>#VALUE!</v>
      </c>
    </row>
    <row r="748" spans="1:11" x14ac:dyDescent="0.2">
      <c r="A748" s="8" t="s">
        <v>43</v>
      </c>
      <c r="B748" s="9" t="s">
        <v>43</v>
      </c>
      <c r="C748" s="20" t="s">
        <v>43</v>
      </c>
      <c r="D748" s="20" t="s">
        <v>43</v>
      </c>
      <c r="E748" s="18" t="e">
        <v>#VALUE!</v>
      </c>
      <c r="F748" s="9" t="s">
        <v>43</v>
      </c>
      <c r="G748" s="9" t="s">
        <v>43</v>
      </c>
      <c r="H748" s="18" t="e">
        <v>#VALUE!</v>
      </c>
      <c r="I748" s="18" t="e">
        <v>#VALUE!</v>
      </c>
      <c r="K748" s="18" t="e">
        <v>#VALUE!</v>
      </c>
    </row>
    <row r="749" spans="1:11" x14ac:dyDescent="0.2">
      <c r="A749" s="8" t="s">
        <v>43</v>
      </c>
      <c r="B749" s="9" t="s">
        <v>43</v>
      </c>
      <c r="C749" s="20" t="s">
        <v>43</v>
      </c>
      <c r="D749" s="20" t="s">
        <v>43</v>
      </c>
      <c r="E749" s="18" t="e">
        <v>#VALUE!</v>
      </c>
      <c r="F749" s="9" t="s">
        <v>43</v>
      </c>
      <c r="G749" s="9" t="s">
        <v>43</v>
      </c>
      <c r="H749" s="18" t="e">
        <v>#VALUE!</v>
      </c>
      <c r="I749" s="18" t="e">
        <v>#VALUE!</v>
      </c>
      <c r="K749" s="18" t="e">
        <v>#VALUE!</v>
      </c>
    </row>
    <row r="750" spans="1:11" x14ac:dyDescent="0.2">
      <c r="A750" s="8" t="s">
        <v>43</v>
      </c>
      <c r="B750" s="9" t="s">
        <v>43</v>
      </c>
      <c r="C750" s="20" t="s">
        <v>43</v>
      </c>
      <c r="D750" s="20" t="s">
        <v>43</v>
      </c>
      <c r="E750" s="18" t="e">
        <v>#VALUE!</v>
      </c>
      <c r="F750" s="9" t="s">
        <v>43</v>
      </c>
      <c r="G750" s="9" t="s">
        <v>43</v>
      </c>
      <c r="H750" s="18" t="e">
        <v>#VALUE!</v>
      </c>
      <c r="I750" s="18" t="e">
        <v>#VALUE!</v>
      </c>
      <c r="K750" s="18" t="e">
        <v>#VALUE!</v>
      </c>
    </row>
    <row r="751" spans="1:11" x14ac:dyDescent="0.2">
      <c r="A751" s="8" t="s">
        <v>43</v>
      </c>
      <c r="B751" s="9" t="s">
        <v>43</v>
      </c>
      <c r="C751" s="20" t="s">
        <v>43</v>
      </c>
      <c r="D751" s="20" t="s">
        <v>43</v>
      </c>
      <c r="E751" s="18" t="e">
        <v>#VALUE!</v>
      </c>
      <c r="F751" s="9" t="s">
        <v>43</v>
      </c>
      <c r="G751" s="9" t="s">
        <v>43</v>
      </c>
      <c r="H751" s="18" t="e">
        <v>#VALUE!</v>
      </c>
      <c r="I751" s="18" t="e">
        <v>#VALUE!</v>
      </c>
      <c r="K751" s="18" t="e">
        <v>#VALUE!</v>
      </c>
    </row>
    <row r="752" spans="1:11" x14ac:dyDescent="0.2">
      <c r="A752" s="8" t="s">
        <v>43</v>
      </c>
      <c r="B752" s="9" t="s">
        <v>43</v>
      </c>
      <c r="C752" s="20" t="s">
        <v>43</v>
      </c>
      <c r="D752" s="20" t="s">
        <v>43</v>
      </c>
      <c r="E752" s="18" t="e">
        <v>#VALUE!</v>
      </c>
      <c r="F752" s="9" t="s">
        <v>43</v>
      </c>
      <c r="G752" s="9" t="s">
        <v>43</v>
      </c>
      <c r="H752" s="18" t="e">
        <v>#VALUE!</v>
      </c>
      <c r="I752" s="18" t="e">
        <v>#VALUE!</v>
      </c>
      <c r="K752" s="18" t="e">
        <v>#VALUE!</v>
      </c>
    </row>
    <row r="753" spans="1:11" x14ac:dyDescent="0.2">
      <c r="A753" s="8" t="s">
        <v>43</v>
      </c>
      <c r="B753" s="9" t="s">
        <v>43</v>
      </c>
      <c r="C753" s="20" t="s">
        <v>43</v>
      </c>
      <c r="D753" s="20" t="s">
        <v>43</v>
      </c>
      <c r="E753" s="18" t="e">
        <v>#VALUE!</v>
      </c>
      <c r="F753" s="9" t="s">
        <v>43</v>
      </c>
      <c r="G753" s="9" t="s">
        <v>43</v>
      </c>
      <c r="H753" s="18" t="e">
        <v>#VALUE!</v>
      </c>
      <c r="I753" s="18" t="e">
        <v>#VALUE!</v>
      </c>
      <c r="K753" s="18" t="e">
        <v>#VALUE!</v>
      </c>
    </row>
    <row r="754" spans="1:11" x14ac:dyDescent="0.2">
      <c r="A754" s="8"/>
      <c r="B754" s="9"/>
      <c r="C754" s="20" t="s">
        <v>43</v>
      </c>
      <c r="D754" s="20" t="s">
        <v>43</v>
      </c>
      <c r="F754" s="9"/>
      <c r="G754" s="9"/>
    </row>
    <row r="755" spans="1:11" x14ac:dyDescent="0.2">
      <c r="A755" s="8"/>
      <c r="B755" s="9"/>
      <c r="C755" s="20"/>
      <c r="D755" s="20"/>
      <c r="F755" s="9"/>
      <c r="G755" s="9"/>
    </row>
    <row r="756" spans="1:11" x14ac:dyDescent="0.2">
      <c r="A756" s="8"/>
      <c r="B756" s="9"/>
      <c r="C756" s="20"/>
      <c r="D756" s="20"/>
      <c r="E756" s="38"/>
      <c r="F756" s="9"/>
      <c r="G756" s="9"/>
    </row>
    <row r="757" spans="1:11" x14ac:dyDescent="0.2">
      <c r="A757" s="8"/>
      <c r="B757" s="9"/>
      <c r="C757" s="20"/>
      <c r="D757" s="20"/>
      <c r="F757" s="9"/>
      <c r="G757" s="9"/>
    </row>
    <row r="758" spans="1:11" x14ac:dyDescent="0.2">
      <c r="A758" s="8"/>
      <c r="B758" s="9"/>
      <c r="C758" s="20"/>
      <c r="D758" s="20"/>
      <c r="F758" s="9"/>
      <c r="G758" s="9"/>
    </row>
    <row r="759" spans="1:11" x14ac:dyDescent="0.2">
      <c r="A759" s="8"/>
      <c r="B759" s="9"/>
      <c r="C759" s="20"/>
      <c r="D759" s="20"/>
      <c r="F759" s="9"/>
      <c r="G759" s="9"/>
    </row>
    <row r="760" spans="1:11" x14ac:dyDescent="0.2">
      <c r="A760" s="8"/>
      <c r="B760" s="9"/>
      <c r="C760" s="20"/>
      <c r="D760" s="20"/>
      <c r="F760" s="9"/>
      <c r="G760" s="9"/>
    </row>
    <row r="761" spans="1:11" x14ac:dyDescent="0.2">
      <c r="A761" s="8"/>
      <c r="B761" s="9"/>
      <c r="C761" s="20"/>
      <c r="D761" s="20"/>
      <c r="F761" s="9"/>
      <c r="G761" s="9"/>
    </row>
    <row r="762" spans="1:11" x14ac:dyDescent="0.2">
      <c r="A762" s="8"/>
      <c r="B762" s="9"/>
      <c r="C762" s="20"/>
      <c r="D762" s="20"/>
      <c r="F762" s="9"/>
      <c r="G762" s="9"/>
    </row>
    <row r="763" spans="1:11" x14ac:dyDescent="0.2">
      <c r="A763" s="8"/>
      <c r="B763" s="9"/>
      <c r="C763" s="20"/>
      <c r="D763" s="20"/>
      <c r="F763" s="9"/>
      <c r="G763" s="9"/>
    </row>
    <row r="764" spans="1:11" x14ac:dyDescent="0.2">
      <c r="A764" s="8"/>
      <c r="B764" s="9"/>
      <c r="C764" s="20"/>
      <c r="D764" s="20"/>
      <c r="F764" s="9"/>
      <c r="G764" s="9"/>
    </row>
    <row r="765" spans="1:11" x14ac:dyDescent="0.2">
      <c r="A765" s="8"/>
      <c r="B765" s="9"/>
      <c r="C765" s="20"/>
      <c r="D765" s="20"/>
      <c r="F765" s="9"/>
      <c r="G765" s="9"/>
    </row>
    <row r="766" spans="1:11" x14ac:dyDescent="0.2">
      <c r="A766" s="8"/>
      <c r="B766" s="9"/>
      <c r="C766" s="20"/>
      <c r="D766" s="20"/>
      <c r="F766" s="9"/>
      <c r="G766" s="9"/>
    </row>
    <row r="767" spans="1:11" x14ac:dyDescent="0.2">
      <c r="A767" s="8"/>
      <c r="B767" s="9"/>
      <c r="C767" s="20"/>
      <c r="D767" s="20"/>
      <c r="F767" s="9"/>
      <c r="G767" s="9"/>
    </row>
    <row r="768" spans="1:11" x14ac:dyDescent="0.2">
      <c r="A768" s="8"/>
      <c r="B768" s="9"/>
      <c r="C768" s="20"/>
      <c r="D768" s="20"/>
      <c r="F768" s="9"/>
      <c r="G768" s="9"/>
    </row>
    <row r="769" spans="1:7" x14ac:dyDescent="0.2">
      <c r="A769" s="8"/>
      <c r="B769" s="9"/>
      <c r="C769" s="20"/>
      <c r="D769" s="20"/>
      <c r="F769" s="9"/>
      <c r="G769" s="9"/>
    </row>
    <row r="770" spans="1:7" x14ac:dyDescent="0.2">
      <c r="A770" s="8"/>
      <c r="B770" s="9"/>
      <c r="C770" s="20"/>
      <c r="D770" s="20"/>
      <c r="F770" s="9"/>
      <c r="G770" s="9"/>
    </row>
    <row r="771" spans="1:7" x14ac:dyDescent="0.2">
      <c r="A771" s="8"/>
      <c r="B771" s="9"/>
      <c r="C771" s="20"/>
      <c r="D771" s="20"/>
      <c r="F771" s="9"/>
      <c r="G771" s="9"/>
    </row>
    <row r="772" spans="1:7" x14ac:dyDescent="0.2">
      <c r="A772" s="8"/>
      <c r="B772" s="9"/>
      <c r="C772" s="20"/>
      <c r="D772" s="20"/>
      <c r="F772" s="9"/>
      <c r="G772" s="9"/>
    </row>
    <row r="773" spans="1:7" x14ac:dyDescent="0.2">
      <c r="A773" s="8"/>
      <c r="B773" s="9"/>
      <c r="C773" s="20"/>
      <c r="D773" s="20"/>
      <c r="F773" s="9"/>
      <c r="G773" s="9"/>
    </row>
    <row r="774" spans="1:7" x14ac:dyDescent="0.2">
      <c r="A774" s="8"/>
      <c r="B774" s="9"/>
      <c r="C774" s="20"/>
      <c r="D774" s="20"/>
      <c r="F774" s="9"/>
      <c r="G774" s="9"/>
    </row>
    <row r="775" spans="1:7" x14ac:dyDescent="0.2">
      <c r="A775" s="8"/>
      <c r="B775" s="9"/>
      <c r="C775" s="20"/>
      <c r="D775" s="20"/>
      <c r="F775" s="9"/>
      <c r="G775" s="9"/>
    </row>
    <row r="776" spans="1:7" x14ac:dyDescent="0.2">
      <c r="A776" s="8"/>
      <c r="B776" s="9"/>
      <c r="C776" s="20"/>
      <c r="D776" s="20"/>
      <c r="F776" s="9"/>
      <c r="G776" s="9"/>
    </row>
    <row r="777" spans="1:7" x14ac:dyDescent="0.2">
      <c r="A777" s="8"/>
      <c r="B777" s="9"/>
      <c r="C777" s="20"/>
      <c r="D777" s="20"/>
      <c r="F777" s="9"/>
      <c r="G777" s="9"/>
    </row>
    <row r="778" spans="1:7" x14ac:dyDescent="0.2">
      <c r="A778" s="8"/>
      <c r="B778" s="9"/>
      <c r="C778" s="20"/>
      <c r="D778" s="20"/>
      <c r="F778" s="9"/>
      <c r="G778" s="9"/>
    </row>
    <row r="779" spans="1:7" x14ac:dyDescent="0.2">
      <c r="A779" s="8"/>
      <c r="B779" s="9"/>
      <c r="C779" s="20"/>
      <c r="D779" s="20"/>
      <c r="F779" s="9"/>
      <c r="G779" s="9"/>
    </row>
    <row r="780" spans="1:7" x14ac:dyDescent="0.2">
      <c r="A780" s="8"/>
      <c r="B780" s="9"/>
      <c r="C780" s="20"/>
      <c r="D780" s="20"/>
      <c r="F780" s="9"/>
      <c r="G780" s="9"/>
    </row>
    <row r="781" spans="1:7" x14ac:dyDescent="0.2">
      <c r="A781" s="8"/>
      <c r="B781" s="9"/>
      <c r="C781" s="20"/>
      <c r="D781" s="20"/>
      <c r="F781" s="9"/>
      <c r="G781" s="9"/>
    </row>
    <row r="782" spans="1:7" x14ac:dyDescent="0.2">
      <c r="A782" s="8"/>
      <c r="B782" s="9"/>
      <c r="C782" s="20"/>
      <c r="D782" s="20"/>
      <c r="F782" s="9"/>
      <c r="G782" s="9"/>
    </row>
    <row r="783" spans="1:7" x14ac:dyDescent="0.2">
      <c r="A783" s="8"/>
      <c r="B783" s="9"/>
      <c r="C783" s="20"/>
      <c r="D783" s="20"/>
      <c r="F783" s="9"/>
      <c r="G783" s="9"/>
    </row>
    <row r="784" spans="1:7" x14ac:dyDescent="0.2">
      <c r="A784" s="8"/>
      <c r="B784" s="9"/>
      <c r="C784" s="20"/>
      <c r="D784" s="20"/>
      <c r="F784" s="9"/>
      <c r="G784" s="9"/>
    </row>
    <row r="785" spans="1:7" x14ac:dyDescent="0.2">
      <c r="A785" s="8"/>
      <c r="B785" s="9"/>
      <c r="C785" s="20"/>
      <c r="D785" s="20"/>
      <c r="F785" s="9"/>
      <c r="G785" s="9"/>
    </row>
    <row r="786" spans="1:7" x14ac:dyDescent="0.2">
      <c r="A786" s="8"/>
      <c r="B786" s="9"/>
      <c r="C786" s="20"/>
      <c r="D786" s="20"/>
      <c r="F786" s="9"/>
      <c r="G786" s="9"/>
    </row>
    <row r="787" spans="1:7" x14ac:dyDescent="0.2">
      <c r="A787" s="8"/>
      <c r="B787" s="9"/>
      <c r="C787" s="20"/>
      <c r="D787" s="20"/>
      <c r="F787" s="9"/>
      <c r="G787" s="9"/>
    </row>
    <row r="788" spans="1:7" x14ac:dyDescent="0.2">
      <c r="A788" s="8"/>
      <c r="B788" s="9"/>
      <c r="C788" s="20"/>
      <c r="D788" s="20"/>
      <c r="F788" s="9"/>
      <c r="G788" s="9"/>
    </row>
    <row r="789" spans="1:7" x14ac:dyDescent="0.2">
      <c r="A789" s="8"/>
      <c r="B789" s="9"/>
      <c r="C789" s="20"/>
      <c r="D789" s="20"/>
      <c r="F789" s="9"/>
      <c r="G789" s="9"/>
    </row>
    <row r="790" spans="1:7" x14ac:dyDescent="0.2">
      <c r="A790" s="8"/>
      <c r="B790" s="9"/>
      <c r="C790" s="20"/>
      <c r="D790" s="20"/>
      <c r="F790" s="9"/>
      <c r="G790" s="9"/>
    </row>
    <row r="791" spans="1:7" x14ac:dyDescent="0.2">
      <c r="A791" s="8"/>
      <c r="B791" s="9"/>
      <c r="C791" s="20"/>
      <c r="D791" s="20"/>
      <c r="F791" s="9"/>
      <c r="G791" s="9"/>
    </row>
    <row r="792" spans="1:7" x14ac:dyDescent="0.2">
      <c r="A792" s="8"/>
      <c r="B792" s="9"/>
      <c r="C792" s="20"/>
      <c r="D792" s="20"/>
      <c r="F792" s="9"/>
      <c r="G792" s="9"/>
    </row>
    <row r="793" spans="1:7" x14ac:dyDescent="0.2">
      <c r="A793" s="8"/>
      <c r="B793" s="9"/>
      <c r="C793" s="20"/>
      <c r="D793" s="20"/>
      <c r="F793" s="9"/>
      <c r="G793" s="9"/>
    </row>
    <row r="794" spans="1:7" x14ac:dyDescent="0.2">
      <c r="A794" s="8"/>
      <c r="B794" s="9"/>
      <c r="C794" s="20"/>
      <c r="D794" s="20"/>
      <c r="F794" s="9"/>
      <c r="G794" s="9"/>
    </row>
    <row r="795" spans="1:7" x14ac:dyDescent="0.2">
      <c r="A795" s="8"/>
      <c r="B795" s="9"/>
      <c r="C795" s="20"/>
      <c r="D795" s="20"/>
      <c r="F795" s="9"/>
      <c r="G795" s="9"/>
    </row>
    <row r="796" spans="1:7" x14ac:dyDescent="0.2">
      <c r="A796" s="8"/>
      <c r="B796" s="9"/>
      <c r="C796" s="20"/>
      <c r="D796" s="20"/>
      <c r="F796" s="9"/>
      <c r="G796" s="9"/>
    </row>
    <row r="797" spans="1:7" x14ac:dyDescent="0.2">
      <c r="A797" s="8"/>
      <c r="B797" s="9"/>
      <c r="C797" s="20"/>
      <c r="D797" s="20"/>
      <c r="F797" s="9"/>
      <c r="G797" s="9"/>
    </row>
    <row r="798" spans="1:7" x14ac:dyDescent="0.2">
      <c r="A798" s="8"/>
      <c r="B798" s="9"/>
      <c r="C798" s="20"/>
      <c r="D798" s="20"/>
      <c r="F798" s="9"/>
      <c r="G798" s="9"/>
    </row>
    <row r="799" spans="1:7" x14ac:dyDescent="0.2">
      <c r="A799" s="8"/>
      <c r="B799" s="9"/>
      <c r="C799" s="20"/>
      <c r="D799" s="20"/>
      <c r="F799" s="9"/>
      <c r="G799" s="9"/>
    </row>
    <row r="800" spans="1:7" x14ac:dyDescent="0.2">
      <c r="A800" s="8"/>
      <c r="B800" s="9"/>
      <c r="C800" s="20"/>
      <c r="D800" s="20"/>
      <c r="F800" s="9"/>
      <c r="G800" s="9"/>
    </row>
    <row r="801" spans="1:7" x14ac:dyDescent="0.2">
      <c r="A801" s="8"/>
      <c r="B801" s="9"/>
      <c r="C801" s="20"/>
      <c r="D801" s="20"/>
      <c r="F801" s="9"/>
      <c r="G801" s="9"/>
    </row>
    <row r="802" spans="1:7" x14ac:dyDescent="0.2">
      <c r="A802" s="8"/>
      <c r="B802" s="9"/>
      <c r="C802" s="20"/>
      <c r="D802" s="20"/>
      <c r="F802" s="9"/>
      <c r="G802" s="9"/>
    </row>
    <row r="803" spans="1:7" x14ac:dyDescent="0.2">
      <c r="A803" s="8"/>
      <c r="B803" s="9"/>
      <c r="C803" s="20"/>
      <c r="D803" s="20"/>
      <c r="F803" s="9"/>
      <c r="G803" s="9"/>
    </row>
    <row r="804" spans="1:7" x14ac:dyDescent="0.2">
      <c r="A804" s="8"/>
      <c r="B804" s="9"/>
      <c r="C804" s="20"/>
      <c r="D804" s="20"/>
      <c r="F804" s="9"/>
      <c r="G804" s="9"/>
    </row>
    <row r="805" spans="1:7" x14ac:dyDescent="0.2">
      <c r="A805" s="8"/>
      <c r="B805" s="9"/>
      <c r="C805" s="20"/>
      <c r="D805" s="20"/>
      <c r="F805" s="9"/>
      <c r="G805" s="9"/>
    </row>
    <row r="806" spans="1:7" x14ac:dyDescent="0.2">
      <c r="A806" s="8"/>
      <c r="B806" s="9"/>
      <c r="C806" s="20"/>
      <c r="D806" s="20"/>
      <c r="F806" s="9"/>
      <c r="G806" s="9"/>
    </row>
    <row r="807" spans="1:7" x14ac:dyDescent="0.2">
      <c r="A807" s="8"/>
      <c r="B807" s="9"/>
      <c r="C807" s="20"/>
      <c r="D807" s="20"/>
      <c r="F807" s="9"/>
      <c r="G807" s="9"/>
    </row>
    <row r="808" spans="1:7" x14ac:dyDescent="0.2">
      <c r="A808" s="8"/>
      <c r="B808" s="9"/>
      <c r="C808" s="20"/>
      <c r="D808" s="20"/>
      <c r="F808" s="9"/>
      <c r="G808" s="9"/>
    </row>
    <row r="809" spans="1:7" x14ac:dyDescent="0.2">
      <c r="A809" s="8"/>
      <c r="B809" s="9"/>
      <c r="C809" s="20"/>
      <c r="D809" s="20"/>
      <c r="F809" s="9"/>
      <c r="G809" s="9"/>
    </row>
    <row r="810" spans="1:7" x14ac:dyDescent="0.2">
      <c r="A810" s="8"/>
      <c r="B810" s="9"/>
      <c r="C810" s="20"/>
      <c r="D810" s="20"/>
      <c r="F810" s="9"/>
      <c r="G810" s="9"/>
    </row>
    <row r="811" spans="1:7" x14ac:dyDescent="0.2">
      <c r="A811" s="8"/>
      <c r="B811" s="9"/>
      <c r="C811" s="20"/>
      <c r="D811" s="20"/>
      <c r="F811" s="9"/>
      <c r="G811" s="9"/>
    </row>
    <row r="812" spans="1:7" x14ac:dyDescent="0.2">
      <c r="A812" s="8"/>
      <c r="B812" s="9"/>
      <c r="C812" s="20"/>
      <c r="D812" s="20"/>
      <c r="F812" s="9"/>
      <c r="G812" s="9"/>
    </row>
    <row r="813" spans="1:7" x14ac:dyDescent="0.2">
      <c r="A813" s="8"/>
      <c r="B813" s="9"/>
      <c r="C813" s="20"/>
      <c r="D813" s="20"/>
      <c r="F813" s="9"/>
      <c r="G813" s="9"/>
    </row>
    <row r="814" spans="1:7" x14ac:dyDescent="0.2">
      <c r="A814" s="8"/>
      <c r="B814" s="9"/>
      <c r="C814" s="20"/>
      <c r="D814" s="20"/>
      <c r="F814" s="9"/>
      <c r="G814" s="9"/>
    </row>
    <row r="815" spans="1:7" x14ac:dyDescent="0.2">
      <c r="A815" s="8"/>
      <c r="B815" s="9"/>
      <c r="C815" s="20"/>
      <c r="D815" s="20"/>
      <c r="F815" s="9"/>
      <c r="G815" s="9"/>
    </row>
    <row r="816" spans="1:7" x14ac:dyDescent="0.2">
      <c r="A816" s="8"/>
      <c r="B816" s="9"/>
      <c r="C816" s="20"/>
      <c r="D816" s="20"/>
      <c r="F816" s="9"/>
      <c r="G816" s="9"/>
    </row>
    <row r="817" spans="1:7" x14ac:dyDescent="0.2">
      <c r="A817" s="8"/>
      <c r="B817" s="9"/>
      <c r="C817" s="20"/>
      <c r="D817" s="20"/>
      <c r="F817" s="9"/>
      <c r="G817" s="9"/>
    </row>
    <row r="818" spans="1:7" x14ac:dyDescent="0.2">
      <c r="A818" s="8"/>
      <c r="B818" s="9"/>
      <c r="C818" s="20"/>
      <c r="D818" s="20"/>
      <c r="F818" s="9"/>
      <c r="G818" s="9"/>
    </row>
    <row r="819" spans="1:7" x14ac:dyDescent="0.2">
      <c r="A819" s="8"/>
      <c r="B819" s="9"/>
      <c r="C819" s="20"/>
      <c r="D819" s="20"/>
      <c r="F819" s="9"/>
      <c r="G819" s="9"/>
    </row>
    <row r="820" spans="1:7" x14ac:dyDescent="0.2">
      <c r="A820" s="8"/>
      <c r="B820" s="9"/>
      <c r="C820" s="20"/>
      <c r="D820" s="20"/>
      <c r="F820" s="9"/>
      <c r="G820" s="9"/>
    </row>
    <row r="821" spans="1:7" x14ac:dyDescent="0.2">
      <c r="A821" s="8"/>
      <c r="B821" s="9"/>
      <c r="C821" s="20"/>
      <c r="D821" s="20"/>
      <c r="F821" s="9"/>
      <c r="G821" s="9"/>
    </row>
    <row r="822" spans="1:7" x14ac:dyDescent="0.2">
      <c r="A822" s="8"/>
      <c r="B822" s="9"/>
      <c r="C822" s="20"/>
      <c r="D822" s="20"/>
      <c r="F822" s="9"/>
      <c r="G822" s="9"/>
    </row>
    <row r="823" spans="1:7" x14ac:dyDescent="0.2">
      <c r="A823" s="8"/>
      <c r="B823" s="9"/>
      <c r="C823" s="20"/>
      <c r="D823" s="20"/>
      <c r="F823" s="9"/>
      <c r="G823" s="9"/>
    </row>
    <row r="824" spans="1:7" x14ac:dyDescent="0.2">
      <c r="A824" s="8"/>
      <c r="B824" s="9"/>
      <c r="C824" s="20"/>
      <c r="D824" s="20"/>
      <c r="F824" s="9"/>
      <c r="G824" s="9"/>
    </row>
    <row r="825" spans="1:7" x14ac:dyDescent="0.2">
      <c r="A825" s="8"/>
      <c r="B825" s="9"/>
      <c r="C825" s="20"/>
      <c r="D825" s="20"/>
      <c r="F825" s="9"/>
      <c r="G825" s="9"/>
    </row>
    <row r="826" spans="1:7" x14ac:dyDescent="0.2">
      <c r="A826" s="8"/>
      <c r="B826" s="9"/>
      <c r="C826" s="20"/>
      <c r="D826" s="20"/>
      <c r="F826" s="9"/>
      <c r="G826" s="9"/>
    </row>
    <row r="827" spans="1:7" x14ac:dyDescent="0.2">
      <c r="A827" s="8"/>
      <c r="B827" s="9"/>
      <c r="C827" s="20"/>
      <c r="D827" s="20"/>
      <c r="F827" s="9"/>
      <c r="G827" s="9"/>
    </row>
    <row r="828" spans="1:7" x14ac:dyDescent="0.2">
      <c r="A828" s="8"/>
      <c r="B828" s="9"/>
      <c r="C828" s="20"/>
      <c r="D828" s="20"/>
      <c r="F828" s="9"/>
      <c r="G828" s="9"/>
    </row>
    <row r="829" spans="1:7" x14ac:dyDescent="0.2">
      <c r="A829" s="8"/>
      <c r="B829" s="9"/>
      <c r="C829" s="20"/>
      <c r="D829" s="20"/>
      <c r="F829" s="9"/>
      <c r="G829" s="9"/>
    </row>
    <row r="830" spans="1:7" x14ac:dyDescent="0.2">
      <c r="A830" s="8"/>
      <c r="B830" s="9"/>
      <c r="C830" s="20"/>
      <c r="D830" s="20"/>
      <c r="F830" s="9"/>
      <c r="G830" s="9"/>
    </row>
    <row r="831" spans="1:7" x14ac:dyDescent="0.2">
      <c r="A831" s="8"/>
      <c r="B831" s="9"/>
      <c r="C831" s="20"/>
      <c r="D831" s="20"/>
      <c r="F831" s="9"/>
      <c r="G831" s="9"/>
    </row>
    <row r="832" spans="1:7" x14ac:dyDescent="0.2">
      <c r="A832" s="8"/>
      <c r="B832" s="9"/>
      <c r="C832" s="20"/>
      <c r="D832" s="20"/>
      <c r="F832" s="9"/>
      <c r="G832" s="9"/>
    </row>
    <row r="833" spans="1:7" x14ac:dyDescent="0.2">
      <c r="A833" s="8"/>
      <c r="B833" s="9"/>
      <c r="C833" s="20"/>
      <c r="D833" s="20"/>
      <c r="F833" s="9"/>
      <c r="G833" s="9"/>
    </row>
    <row r="834" spans="1:7" x14ac:dyDescent="0.2">
      <c r="A834" s="8"/>
      <c r="B834" s="9"/>
      <c r="C834" s="20"/>
      <c r="D834" s="20"/>
      <c r="F834" s="9"/>
      <c r="G834" s="9"/>
    </row>
    <row r="835" spans="1:7" x14ac:dyDescent="0.2">
      <c r="A835" s="8"/>
      <c r="B835" s="9"/>
      <c r="C835" s="20"/>
      <c r="D835" s="20"/>
      <c r="F835" s="9"/>
      <c r="G835" s="9"/>
    </row>
    <row r="836" spans="1:7" x14ac:dyDescent="0.2">
      <c r="A836" s="8"/>
      <c r="B836" s="9"/>
      <c r="C836" s="20"/>
      <c r="D836" s="20"/>
      <c r="F836" s="9"/>
      <c r="G836" s="9"/>
    </row>
    <row r="837" spans="1:7" x14ac:dyDescent="0.2">
      <c r="A837" s="8"/>
      <c r="B837" s="9"/>
      <c r="C837" s="20"/>
      <c r="D837" s="20"/>
      <c r="F837" s="9"/>
      <c r="G837" s="9"/>
    </row>
    <row r="838" spans="1:7" x14ac:dyDescent="0.2">
      <c r="A838" s="8"/>
      <c r="B838" s="9"/>
      <c r="C838" s="20"/>
      <c r="D838" s="20"/>
      <c r="F838" s="9"/>
      <c r="G838" s="9"/>
    </row>
    <row r="839" spans="1:7" x14ac:dyDescent="0.2">
      <c r="A839" s="8"/>
      <c r="B839" s="9"/>
      <c r="C839" s="20"/>
      <c r="D839" s="20"/>
      <c r="F839" s="9"/>
      <c r="G839" s="9"/>
    </row>
    <row r="840" spans="1:7" x14ac:dyDescent="0.2">
      <c r="A840" s="8"/>
      <c r="B840" s="9"/>
      <c r="C840" s="20"/>
      <c r="D840" s="20"/>
      <c r="F840" s="9"/>
      <c r="G840" s="9"/>
    </row>
    <row r="841" spans="1:7" x14ac:dyDescent="0.2">
      <c r="A841" s="8"/>
      <c r="B841" s="9"/>
      <c r="C841" s="20"/>
      <c r="D841" s="20"/>
      <c r="F841" s="9"/>
      <c r="G841" s="9"/>
    </row>
    <row r="842" spans="1:7" x14ac:dyDescent="0.2">
      <c r="A842" s="8"/>
      <c r="B842" s="9"/>
      <c r="C842" s="20"/>
      <c r="D842" s="20"/>
      <c r="F842" s="9"/>
      <c r="G842" s="9"/>
    </row>
    <row r="843" spans="1:7" x14ac:dyDescent="0.2">
      <c r="A843" s="8"/>
      <c r="B843" s="9"/>
      <c r="C843" s="20"/>
      <c r="D843" s="20"/>
      <c r="F843" s="9"/>
      <c r="G843" s="9"/>
    </row>
    <row r="844" spans="1:7" x14ac:dyDescent="0.2">
      <c r="A844" s="8"/>
      <c r="B844" s="9"/>
      <c r="C844" s="20"/>
      <c r="D844" s="20"/>
      <c r="F844" s="9"/>
      <c r="G844" s="9"/>
    </row>
    <row r="845" spans="1:7" x14ac:dyDescent="0.2">
      <c r="A845" s="8"/>
      <c r="B845" s="9"/>
      <c r="C845" s="20"/>
      <c r="D845" s="20"/>
      <c r="F845" s="9"/>
      <c r="G845" s="9"/>
    </row>
    <row r="846" spans="1:7" x14ac:dyDescent="0.2">
      <c r="A846" s="8"/>
      <c r="B846" s="9"/>
      <c r="C846" s="20"/>
      <c r="D846" s="20"/>
      <c r="F846" s="9"/>
      <c r="G846" s="9"/>
    </row>
    <row r="847" spans="1:7" x14ac:dyDescent="0.2">
      <c r="A847" s="8"/>
      <c r="B847" s="9"/>
      <c r="C847" s="20"/>
      <c r="D847" s="20"/>
      <c r="F847" s="9"/>
      <c r="G847" s="9"/>
    </row>
    <row r="848" spans="1:7" x14ac:dyDescent="0.2">
      <c r="A848" s="8"/>
      <c r="B848" s="9"/>
      <c r="C848" s="20"/>
      <c r="D848" s="20"/>
      <c r="F848" s="9"/>
      <c r="G848" s="9"/>
    </row>
    <row r="849" spans="1:7" x14ac:dyDescent="0.2">
      <c r="A849" s="8"/>
      <c r="B849" s="9"/>
      <c r="C849" s="20"/>
      <c r="D849" s="20"/>
      <c r="F849" s="9"/>
      <c r="G849" s="9"/>
    </row>
    <row r="850" spans="1:7" x14ac:dyDescent="0.2">
      <c r="A850" s="8"/>
      <c r="B850" s="9"/>
      <c r="C850" s="20"/>
      <c r="D850" s="20"/>
      <c r="F850" s="9"/>
      <c r="G850" s="9"/>
    </row>
    <row r="851" spans="1:7" x14ac:dyDescent="0.2">
      <c r="A851" s="8"/>
      <c r="B851" s="9"/>
      <c r="C851" s="20"/>
      <c r="D851" s="20"/>
      <c r="F851" s="9"/>
      <c r="G851" s="9"/>
    </row>
    <row r="852" spans="1:7" x14ac:dyDescent="0.2">
      <c r="A852" s="8"/>
      <c r="B852" s="9"/>
      <c r="C852" s="20"/>
      <c r="D852" s="20"/>
      <c r="F852" s="9"/>
      <c r="G852" s="9"/>
    </row>
    <row r="853" spans="1:7" x14ac:dyDescent="0.2">
      <c r="A853" s="8"/>
      <c r="B853" s="9"/>
      <c r="C853" s="20"/>
      <c r="D853" s="20"/>
      <c r="F853" s="9"/>
      <c r="G853" s="9"/>
    </row>
    <row r="854" spans="1:7" x14ac:dyDescent="0.2">
      <c r="A854" s="8"/>
      <c r="B854" s="9"/>
      <c r="C854" s="20"/>
      <c r="D854" s="20"/>
      <c r="F854" s="9"/>
      <c r="G854" s="9"/>
    </row>
    <row r="855" spans="1:7" x14ac:dyDescent="0.2">
      <c r="A855" s="8"/>
      <c r="B855" s="9"/>
      <c r="C855" s="20"/>
      <c r="D855" s="20"/>
      <c r="F855" s="9"/>
      <c r="G855" s="9"/>
    </row>
    <row r="856" spans="1:7" x14ac:dyDescent="0.2">
      <c r="A856" s="8"/>
      <c r="B856" s="9"/>
      <c r="C856" s="20"/>
      <c r="D856" s="20"/>
      <c r="F856" s="9"/>
      <c r="G856" s="9"/>
    </row>
    <row r="857" spans="1:7" x14ac:dyDescent="0.2">
      <c r="A857" s="8"/>
      <c r="B857" s="9"/>
      <c r="C857" s="20"/>
      <c r="D857" s="20"/>
      <c r="F857" s="9"/>
      <c r="G857" s="9"/>
    </row>
    <row r="858" spans="1:7" x14ac:dyDescent="0.2">
      <c r="A858" s="8"/>
      <c r="B858" s="9"/>
      <c r="C858" s="20"/>
      <c r="D858" s="20"/>
      <c r="F858" s="9"/>
      <c r="G858" s="9"/>
    </row>
    <row r="859" spans="1:7" x14ac:dyDescent="0.2">
      <c r="A859" s="8"/>
      <c r="B859" s="9"/>
      <c r="C859" s="20"/>
      <c r="D859" s="20"/>
      <c r="F859" s="9"/>
      <c r="G859" s="9"/>
    </row>
    <row r="860" spans="1:7" x14ac:dyDescent="0.2">
      <c r="A860" s="8"/>
      <c r="B860" s="9"/>
      <c r="C860" s="20"/>
      <c r="D860" s="20"/>
      <c r="F860" s="9"/>
      <c r="G860" s="9"/>
    </row>
    <row r="861" spans="1:7" x14ac:dyDescent="0.2">
      <c r="A861" s="8"/>
      <c r="B861" s="9"/>
      <c r="C861" s="20"/>
      <c r="D861" s="20"/>
      <c r="F861" s="9"/>
      <c r="G861" s="9"/>
    </row>
    <row r="862" spans="1:7" x14ac:dyDescent="0.2">
      <c r="A862" s="8"/>
      <c r="B862" s="9"/>
      <c r="C862" s="20"/>
      <c r="D862" s="20"/>
      <c r="F862" s="9"/>
      <c r="G862" s="9"/>
    </row>
    <row r="863" spans="1:7" x14ac:dyDescent="0.2">
      <c r="A863" s="8"/>
      <c r="B863" s="9"/>
      <c r="C863" s="20"/>
      <c r="D863" s="20"/>
      <c r="F863" s="9"/>
      <c r="G863" s="9"/>
    </row>
    <row r="864" spans="1:7" x14ac:dyDescent="0.2">
      <c r="A864" s="8"/>
      <c r="B864" s="9"/>
      <c r="C864" s="20"/>
      <c r="D864" s="20"/>
      <c r="F864" s="9"/>
      <c r="G864" s="9"/>
    </row>
    <row r="865" spans="1:7" x14ac:dyDescent="0.2">
      <c r="A865" s="8"/>
      <c r="B865" s="9"/>
      <c r="C865" s="20"/>
      <c r="D865" s="20"/>
      <c r="F865" s="9"/>
      <c r="G865" s="9"/>
    </row>
    <row r="866" spans="1:7" x14ac:dyDescent="0.2">
      <c r="A866" s="8"/>
      <c r="B866" s="9"/>
      <c r="C866" s="20"/>
      <c r="D866" s="20"/>
      <c r="F866" s="9"/>
      <c r="G866" s="9"/>
    </row>
    <row r="867" spans="1:7" x14ac:dyDescent="0.2">
      <c r="A867" s="8"/>
      <c r="B867" s="9"/>
      <c r="C867" s="20"/>
      <c r="D867" s="20"/>
      <c r="F867" s="9"/>
      <c r="G867" s="9"/>
    </row>
    <row r="868" spans="1:7" x14ac:dyDescent="0.2">
      <c r="A868" s="8"/>
      <c r="B868" s="9"/>
      <c r="C868" s="20"/>
      <c r="D868" s="20"/>
      <c r="F868" s="9"/>
      <c r="G868" s="9"/>
    </row>
    <row r="869" spans="1:7" x14ac:dyDescent="0.2">
      <c r="A869" s="8"/>
      <c r="B869" s="9"/>
      <c r="C869" s="20"/>
      <c r="D869" s="20"/>
      <c r="F869" s="9"/>
      <c r="G869" s="9"/>
    </row>
    <row r="870" spans="1:7" x14ac:dyDescent="0.2">
      <c r="A870" s="8"/>
      <c r="B870" s="9"/>
      <c r="C870" s="20"/>
      <c r="D870" s="20"/>
      <c r="F870" s="9"/>
      <c r="G870" s="9"/>
    </row>
    <row r="871" spans="1:7" x14ac:dyDescent="0.2">
      <c r="A871" s="8"/>
      <c r="B871" s="9"/>
      <c r="C871" s="20"/>
      <c r="D871" s="20"/>
      <c r="F871" s="9"/>
      <c r="G871" s="9"/>
    </row>
    <row r="872" spans="1:7" x14ac:dyDescent="0.2">
      <c r="A872" s="8"/>
      <c r="B872" s="9"/>
      <c r="C872" s="20"/>
      <c r="D872" s="20"/>
      <c r="F872" s="9"/>
      <c r="G872" s="9"/>
    </row>
    <row r="873" spans="1:7" x14ac:dyDescent="0.2">
      <c r="A873" s="8"/>
      <c r="B873" s="9"/>
      <c r="C873" s="20"/>
      <c r="D873" s="20"/>
      <c r="F873" s="9"/>
      <c r="G873" s="9"/>
    </row>
    <row r="874" spans="1:7" x14ac:dyDescent="0.2">
      <c r="A874" s="8"/>
      <c r="B874" s="9"/>
      <c r="C874" s="20"/>
      <c r="D874" s="20"/>
      <c r="F874" s="9"/>
      <c r="G874" s="9"/>
    </row>
    <row r="875" spans="1:7" x14ac:dyDescent="0.2">
      <c r="A875" s="8"/>
      <c r="B875" s="9"/>
      <c r="C875" s="20"/>
      <c r="D875" s="20"/>
      <c r="F875" s="9"/>
      <c r="G875" s="9"/>
    </row>
    <row r="876" spans="1:7" x14ac:dyDescent="0.2">
      <c r="A876" s="8"/>
      <c r="B876" s="9"/>
      <c r="C876" s="20"/>
      <c r="D876" s="20"/>
      <c r="F876" s="9"/>
      <c r="G876" s="9"/>
    </row>
    <row r="877" spans="1:7" x14ac:dyDescent="0.2">
      <c r="A877" s="8"/>
      <c r="B877" s="9"/>
      <c r="C877" s="20"/>
      <c r="D877" s="20"/>
      <c r="F877" s="9"/>
      <c r="G877" s="9"/>
    </row>
    <row r="878" spans="1:7" x14ac:dyDescent="0.2">
      <c r="A878" s="8"/>
      <c r="B878" s="9"/>
      <c r="C878" s="20"/>
      <c r="D878" s="20"/>
      <c r="F878" s="9"/>
      <c r="G878" s="9"/>
    </row>
    <row r="879" spans="1:7" x14ac:dyDescent="0.2">
      <c r="A879" s="8"/>
      <c r="B879" s="9"/>
      <c r="C879" s="20"/>
      <c r="D879" s="20"/>
      <c r="F879" s="9"/>
      <c r="G879" s="9"/>
    </row>
    <row r="880" spans="1:7" x14ac:dyDescent="0.2">
      <c r="A880" s="8"/>
      <c r="B880" s="9"/>
      <c r="C880" s="20"/>
      <c r="D880" s="20"/>
      <c r="F880" s="9"/>
      <c r="G880" s="9"/>
    </row>
    <row r="881" spans="1:7" x14ac:dyDescent="0.2">
      <c r="A881" s="8"/>
      <c r="B881" s="9"/>
      <c r="C881" s="20"/>
      <c r="D881" s="20"/>
      <c r="F881" s="9"/>
      <c r="G881" s="9"/>
    </row>
    <row r="882" spans="1:7" x14ac:dyDescent="0.2">
      <c r="A882" s="8"/>
      <c r="B882" s="9"/>
      <c r="C882" s="20"/>
      <c r="D882" s="20"/>
      <c r="F882" s="9"/>
      <c r="G882" s="9"/>
    </row>
    <row r="883" spans="1:7" x14ac:dyDescent="0.2">
      <c r="A883" s="8"/>
      <c r="B883" s="9"/>
      <c r="C883" s="20"/>
      <c r="D883" s="20"/>
      <c r="F883" s="9"/>
      <c r="G883" s="9"/>
    </row>
    <row r="884" spans="1:7" x14ac:dyDescent="0.2">
      <c r="A884" s="8"/>
      <c r="B884" s="9"/>
      <c r="C884" s="20"/>
      <c r="D884" s="20"/>
      <c r="F884" s="9"/>
      <c r="G884" s="9"/>
    </row>
    <row r="885" spans="1:7" x14ac:dyDescent="0.2">
      <c r="A885" s="8"/>
      <c r="B885" s="9"/>
      <c r="C885" s="20"/>
      <c r="D885" s="20"/>
      <c r="F885" s="9"/>
      <c r="G885" s="9"/>
    </row>
    <row r="886" spans="1:7" x14ac:dyDescent="0.2">
      <c r="A886" s="8"/>
      <c r="B886" s="9"/>
      <c r="C886" s="20"/>
      <c r="D886" s="20"/>
      <c r="F886" s="9"/>
      <c r="G886" s="9"/>
    </row>
    <row r="887" spans="1:7" x14ac:dyDescent="0.2">
      <c r="A887" s="8"/>
      <c r="B887" s="9"/>
      <c r="C887" s="20"/>
      <c r="D887" s="20"/>
      <c r="F887" s="9"/>
      <c r="G887" s="9"/>
    </row>
    <row r="888" spans="1:7" x14ac:dyDescent="0.2">
      <c r="A888" s="8"/>
      <c r="B888" s="9"/>
      <c r="C888" s="20"/>
      <c r="D888" s="20"/>
      <c r="F888" s="9"/>
      <c r="G888" s="9"/>
    </row>
    <row r="889" spans="1:7" x14ac:dyDescent="0.2">
      <c r="A889" s="8"/>
      <c r="B889" s="9"/>
      <c r="C889" s="20"/>
      <c r="D889" s="20"/>
      <c r="F889" s="9"/>
      <c r="G889" s="9"/>
    </row>
    <row r="890" spans="1:7" x14ac:dyDescent="0.2">
      <c r="A890" s="8"/>
      <c r="B890" s="9"/>
      <c r="C890" s="20"/>
      <c r="D890" s="20"/>
      <c r="F890" s="9"/>
      <c r="G890" s="9"/>
    </row>
    <row r="891" spans="1:7" x14ac:dyDescent="0.2">
      <c r="A891" s="8"/>
      <c r="B891" s="9"/>
      <c r="C891" s="20"/>
      <c r="D891" s="20"/>
      <c r="F891" s="9"/>
      <c r="G891" s="9"/>
    </row>
    <row r="892" spans="1:7" x14ac:dyDescent="0.2">
      <c r="A892" s="8"/>
      <c r="B892" s="9"/>
      <c r="C892" s="20"/>
      <c r="D892" s="20"/>
      <c r="F892" s="9"/>
      <c r="G892" s="9"/>
    </row>
    <row r="893" spans="1:7" x14ac:dyDescent="0.2">
      <c r="A893" s="8"/>
      <c r="B893" s="9"/>
      <c r="C893" s="20"/>
      <c r="D893" s="20"/>
      <c r="F893" s="9"/>
      <c r="G893" s="9"/>
    </row>
    <row r="894" spans="1:7" x14ac:dyDescent="0.2">
      <c r="A894" s="8"/>
      <c r="B894" s="9"/>
      <c r="C894" s="20"/>
      <c r="D894" s="20"/>
      <c r="F894" s="9"/>
      <c r="G894" s="9"/>
    </row>
    <row r="895" spans="1:7" x14ac:dyDescent="0.2">
      <c r="A895" s="8"/>
      <c r="B895" s="9"/>
      <c r="C895" s="20"/>
      <c r="D895" s="20"/>
      <c r="F895" s="9"/>
      <c r="G895" s="9"/>
    </row>
    <row r="896" spans="1:7" x14ac:dyDescent="0.2">
      <c r="A896" s="8"/>
      <c r="B896" s="9"/>
      <c r="C896" s="20"/>
      <c r="D896" s="20"/>
      <c r="F896" s="9"/>
      <c r="G896" s="9"/>
    </row>
    <row r="897" spans="1:7" x14ac:dyDescent="0.2">
      <c r="A897" s="8"/>
      <c r="B897" s="9"/>
      <c r="C897" s="20"/>
      <c r="D897" s="20"/>
      <c r="F897" s="9"/>
      <c r="G897" s="9"/>
    </row>
    <row r="898" spans="1:7" x14ac:dyDescent="0.2">
      <c r="A898" s="8"/>
      <c r="B898" s="9"/>
      <c r="C898" s="20"/>
      <c r="D898" s="20"/>
      <c r="F898" s="9"/>
      <c r="G898" s="9"/>
    </row>
    <row r="899" spans="1:7" x14ac:dyDescent="0.2">
      <c r="A899" s="8"/>
      <c r="B899" s="9"/>
      <c r="C899" s="20"/>
      <c r="D899" s="20"/>
      <c r="F899" s="9"/>
      <c r="G899" s="9"/>
    </row>
    <row r="900" spans="1:7" x14ac:dyDescent="0.2">
      <c r="A900" s="8"/>
      <c r="B900" s="9"/>
      <c r="C900" s="20"/>
      <c r="D900" s="20"/>
      <c r="F900" s="9"/>
      <c r="G900" s="9"/>
    </row>
    <row r="901" spans="1:7" x14ac:dyDescent="0.2">
      <c r="A901" s="8"/>
      <c r="B901" s="9"/>
      <c r="C901" s="20"/>
      <c r="D901" s="20"/>
      <c r="F901" s="9"/>
      <c r="G901" s="9"/>
    </row>
    <row r="902" spans="1:7" x14ac:dyDescent="0.2">
      <c r="A902" s="8"/>
      <c r="B902" s="9"/>
      <c r="C902" s="20"/>
      <c r="D902" s="20"/>
      <c r="F902" s="9"/>
      <c r="G902" s="9"/>
    </row>
    <row r="903" spans="1:7" x14ac:dyDescent="0.2">
      <c r="A903" s="8"/>
      <c r="B903" s="9"/>
      <c r="C903" s="20"/>
      <c r="D903" s="20"/>
      <c r="F903" s="9"/>
      <c r="G903" s="9"/>
    </row>
    <row r="904" spans="1:7" x14ac:dyDescent="0.2">
      <c r="A904" s="8"/>
      <c r="B904" s="9"/>
      <c r="C904" s="20"/>
      <c r="D904" s="20"/>
      <c r="F904" s="9"/>
      <c r="G904" s="9"/>
    </row>
    <row r="905" spans="1:7" x14ac:dyDescent="0.2">
      <c r="A905" s="8"/>
      <c r="B905" s="9"/>
      <c r="C905" s="20"/>
      <c r="D905" s="20"/>
      <c r="F905" s="9"/>
      <c r="G905" s="9"/>
    </row>
    <row r="906" spans="1:7" x14ac:dyDescent="0.2">
      <c r="A906" s="8"/>
      <c r="B906" s="9"/>
      <c r="C906" s="20"/>
      <c r="D906" s="20"/>
      <c r="F906" s="9"/>
      <c r="G906" s="9"/>
    </row>
    <row r="907" spans="1:7" x14ac:dyDescent="0.2">
      <c r="A907" s="8"/>
      <c r="B907" s="9"/>
      <c r="C907" s="20"/>
      <c r="D907" s="20"/>
      <c r="F907" s="9"/>
      <c r="G907" s="9"/>
    </row>
    <row r="908" spans="1:7" x14ac:dyDescent="0.2">
      <c r="A908" s="8"/>
      <c r="B908" s="9"/>
      <c r="C908" s="20"/>
      <c r="D908" s="20"/>
      <c r="F908" s="9"/>
      <c r="G908" s="9"/>
    </row>
    <row r="909" spans="1:7" x14ac:dyDescent="0.2">
      <c r="A909" s="8"/>
      <c r="B909" s="9"/>
      <c r="C909" s="20"/>
      <c r="D909" s="20"/>
      <c r="F909" s="9"/>
      <c r="G909" s="9"/>
    </row>
    <row r="910" spans="1:7" x14ac:dyDescent="0.2">
      <c r="A910" s="8"/>
      <c r="B910" s="9"/>
      <c r="C910" s="20"/>
      <c r="D910" s="20"/>
      <c r="F910" s="9"/>
      <c r="G910" s="9"/>
    </row>
    <row r="911" spans="1:7" x14ac:dyDescent="0.2">
      <c r="A911" s="8"/>
      <c r="B911" s="9"/>
      <c r="C911" s="20"/>
      <c r="D911" s="20"/>
      <c r="F911" s="9"/>
      <c r="G911" s="9"/>
    </row>
    <row r="912" spans="1:7" x14ac:dyDescent="0.2">
      <c r="A912" s="8"/>
      <c r="B912" s="9"/>
      <c r="C912" s="20"/>
      <c r="D912" s="20"/>
      <c r="F912" s="9"/>
      <c r="G912" s="9"/>
    </row>
    <row r="913" spans="1:7" x14ac:dyDescent="0.2">
      <c r="A913" s="8"/>
      <c r="B913" s="9"/>
      <c r="C913" s="20"/>
      <c r="D913" s="20"/>
      <c r="F913" s="9"/>
      <c r="G913" s="9"/>
    </row>
    <row r="914" spans="1:7" x14ac:dyDescent="0.2">
      <c r="A914" s="8"/>
      <c r="B914" s="9"/>
      <c r="C914" s="20"/>
      <c r="D914" s="20"/>
      <c r="F914" s="9"/>
      <c r="G914" s="9"/>
    </row>
    <row r="915" spans="1:7" x14ac:dyDescent="0.2">
      <c r="A915" s="8"/>
      <c r="B915" s="9"/>
      <c r="C915" s="20"/>
      <c r="D915" s="20"/>
      <c r="F915" s="9"/>
      <c r="G915" s="9"/>
    </row>
    <row r="916" spans="1:7" x14ac:dyDescent="0.2">
      <c r="A916" s="8"/>
      <c r="B916" s="9"/>
      <c r="C916" s="20"/>
      <c r="D916" s="20"/>
      <c r="F916" s="9"/>
      <c r="G916" s="9"/>
    </row>
    <row r="917" spans="1:7" x14ac:dyDescent="0.2">
      <c r="A917" s="8"/>
      <c r="B917" s="9"/>
      <c r="C917" s="20"/>
      <c r="D917" s="20"/>
      <c r="F917" s="9"/>
      <c r="G917" s="9"/>
    </row>
    <row r="918" spans="1:7" x14ac:dyDescent="0.2">
      <c r="A918" s="8"/>
      <c r="B918" s="9"/>
      <c r="C918" s="20"/>
      <c r="D918" s="20"/>
      <c r="F918" s="9"/>
      <c r="G918" s="9"/>
    </row>
    <row r="919" spans="1:7" x14ac:dyDescent="0.2">
      <c r="A919" s="8"/>
      <c r="B919" s="9"/>
      <c r="C919" s="20"/>
      <c r="D919" s="20"/>
      <c r="F919" s="9"/>
      <c r="G919" s="9"/>
    </row>
    <row r="920" spans="1:7" x14ac:dyDescent="0.2">
      <c r="A920" s="8"/>
      <c r="B920" s="9"/>
      <c r="C920" s="20"/>
      <c r="D920" s="20"/>
      <c r="F920" s="9"/>
      <c r="G920" s="9"/>
    </row>
    <row r="921" spans="1:7" x14ac:dyDescent="0.2">
      <c r="A921" s="8"/>
      <c r="B921" s="9"/>
      <c r="C921" s="20"/>
      <c r="D921" s="20"/>
      <c r="F921" s="9"/>
      <c r="G921" s="9"/>
    </row>
    <row r="922" spans="1:7" x14ac:dyDescent="0.2">
      <c r="A922" s="8"/>
      <c r="B922" s="9"/>
      <c r="C922" s="20"/>
      <c r="D922" s="20"/>
      <c r="F922" s="9"/>
      <c r="G922" s="9"/>
    </row>
    <row r="923" spans="1:7" x14ac:dyDescent="0.2">
      <c r="A923" s="8"/>
      <c r="B923" s="9"/>
      <c r="C923" s="20"/>
      <c r="D923" s="20"/>
      <c r="F923" s="9"/>
      <c r="G923" s="9"/>
    </row>
    <row r="924" spans="1:7" x14ac:dyDescent="0.2">
      <c r="A924" s="8"/>
      <c r="B924" s="9"/>
      <c r="C924" s="20"/>
      <c r="D924" s="20"/>
      <c r="F924" s="9"/>
      <c r="G924" s="9"/>
    </row>
    <row r="925" spans="1:7" x14ac:dyDescent="0.2">
      <c r="A925" s="8"/>
      <c r="B925" s="9"/>
      <c r="C925" s="20"/>
      <c r="D925" s="20"/>
      <c r="F925" s="9"/>
      <c r="G925" s="9"/>
    </row>
    <row r="926" spans="1:7" x14ac:dyDescent="0.2">
      <c r="A926" s="8"/>
      <c r="B926" s="9"/>
      <c r="C926" s="20"/>
      <c r="D926" s="20"/>
      <c r="F926" s="9"/>
      <c r="G926" s="9"/>
    </row>
    <row r="927" spans="1:7" x14ac:dyDescent="0.2">
      <c r="A927" s="8"/>
      <c r="B927" s="9"/>
      <c r="C927" s="20"/>
      <c r="D927" s="20"/>
      <c r="F927" s="9"/>
      <c r="G927" s="9"/>
    </row>
    <row r="928" spans="1:7" x14ac:dyDescent="0.2">
      <c r="A928" s="8"/>
      <c r="B928" s="9"/>
      <c r="C928" s="20"/>
      <c r="D928" s="20"/>
      <c r="F928" s="9"/>
      <c r="G928" s="9"/>
    </row>
    <row r="929" spans="1:7" x14ac:dyDescent="0.2">
      <c r="A929" s="8"/>
      <c r="B929" s="9"/>
      <c r="C929" s="20"/>
      <c r="D929" s="20"/>
      <c r="F929" s="9"/>
      <c r="G929" s="9"/>
    </row>
    <row r="930" spans="1:7" x14ac:dyDescent="0.2">
      <c r="A930" s="8"/>
      <c r="B930" s="9"/>
      <c r="C930" s="20"/>
      <c r="D930" s="20"/>
      <c r="F930" s="9"/>
      <c r="G930" s="9"/>
    </row>
    <row r="931" spans="1:7" x14ac:dyDescent="0.2">
      <c r="A931" s="8"/>
      <c r="B931" s="9"/>
      <c r="C931" s="20"/>
      <c r="D931" s="20"/>
      <c r="F931" s="9"/>
      <c r="G931" s="9"/>
    </row>
    <row r="932" spans="1:7" x14ac:dyDescent="0.2">
      <c r="A932" s="8"/>
      <c r="B932" s="9"/>
      <c r="C932" s="20"/>
      <c r="D932" s="20"/>
      <c r="F932" s="9"/>
      <c r="G932" s="9"/>
    </row>
    <row r="933" spans="1:7" x14ac:dyDescent="0.2">
      <c r="A933" s="8"/>
      <c r="B933" s="9"/>
      <c r="C933" s="20"/>
      <c r="D933" s="20"/>
      <c r="F933" s="9"/>
      <c r="G933" s="9"/>
    </row>
    <row r="934" spans="1:7" x14ac:dyDescent="0.2">
      <c r="A934" s="8"/>
      <c r="B934" s="9"/>
      <c r="C934" s="20"/>
      <c r="D934" s="20"/>
      <c r="F934" s="9"/>
      <c r="G934" s="9"/>
    </row>
    <row r="935" spans="1:7" x14ac:dyDescent="0.2">
      <c r="A935" s="8"/>
      <c r="B935" s="9"/>
      <c r="C935" s="20"/>
      <c r="D935" s="20"/>
      <c r="F935" s="9"/>
      <c r="G935" s="9"/>
    </row>
    <row r="936" spans="1:7" x14ac:dyDescent="0.2">
      <c r="A936" s="8"/>
      <c r="B936" s="9"/>
      <c r="C936" s="20"/>
      <c r="D936" s="20"/>
      <c r="F936" s="9"/>
      <c r="G936" s="9"/>
    </row>
    <row r="937" spans="1:7" x14ac:dyDescent="0.2">
      <c r="A937" s="8"/>
      <c r="B937" s="9"/>
      <c r="C937" s="20"/>
      <c r="D937" s="20"/>
      <c r="F937" s="9"/>
      <c r="G937" s="9"/>
    </row>
    <row r="938" spans="1:7" x14ac:dyDescent="0.2">
      <c r="A938" s="8"/>
      <c r="B938" s="9"/>
      <c r="C938" s="20"/>
      <c r="D938" s="20"/>
      <c r="F938" s="9"/>
      <c r="G938" s="9"/>
    </row>
    <row r="939" spans="1:7" x14ac:dyDescent="0.2">
      <c r="A939" s="8"/>
      <c r="B939" s="9"/>
      <c r="C939" s="20"/>
      <c r="D939" s="20"/>
      <c r="F939" s="9"/>
      <c r="G939" s="9"/>
    </row>
    <row r="940" spans="1:7" x14ac:dyDescent="0.2">
      <c r="A940" s="8"/>
      <c r="B940" s="9"/>
      <c r="C940" s="20"/>
      <c r="D940" s="20"/>
      <c r="F940" s="9"/>
      <c r="G940" s="9"/>
    </row>
    <row r="941" spans="1:7" x14ac:dyDescent="0.2">
      <c r="A941" s="8"/>
      <c r="B941" s="9"/>
      <c r="C941" s="20"/>
      <c r="D941" s="20"/>
      <c r="F941" s="9"/>
      <c r="G941" s="9"/>
    </row>
    <row r="942" spans="1:7" x14ac:dyDescent="0.2">
      <c r="A942" s="8"/>
      <c r="B942" s="9"/>
      <c r="C942" s="20"/>
      <c r="D942" s="20"/>
      <c r="F942" s="9"/>
      <c r="G942" s="9"/>
    </row>
    <row r="943" spans="1:7" x14ac:dyDescent="0.2">
      <c r="A943" s="8"/>
      <c r="B943" s="9"/>
      <c r="C943" s="20"/>
      <c r="D943" s="20"/>
      <c r="F943" s="9"/>
      <c r="G943" s="9"/>
    </row>
    <row r="944" spans="1:7" x14ac:dyDescent="0.2">
      <c r="A944" s="8"/>
      <c r="B944" s="9"/>
      <c r="C944" s="20"/>
      <c r="D944" s="20"/>
      <c r="F944" s="9"/>
      <c r="G944" s="9"/>
    </row>
    <row r="945" spans="1:7" x14ac:dyDescent="0.2">
      <c r="A945" s="8"/>
      <c r="B945" s="9"/>
      <c r="C945" s="20"/>
      <c r="D945" s="20"/>
      <c r="F945" s="9"/>
      <c r="G945" s="9"/>
    </row>
    <row r="946" spans="1:7" x14ac:dyDescent="0.2">
      <c r="A946" s="8"/>
      <c r="B946" s="9"/>
      <c r="C946" s="20"/>
      <c r="D946" s="20"/>
      <c r="F946" s="9"/>
      <c r="G946" s="9"/>
    </row>
    <row r="947" spans="1:7" x14ac:dyDescent="0.2">
      <c r="A947" s="8"/>
      <c r="B947" s="9"/>
      <c r="C947" s="20"/>
      <c r="D947" s="20"/>
      <c r="F947" s="9"/>
      <c r="G947" s="9"/>
    </row>
    <row r="948" spans="1:7" x14ac:dyDescent="0.2">
      <c r="A948" s="8"/>
      <c r="B948" s="9"/>
      <c r="C948" s="20"/>
      <c r="D948" s="20"/>
      <c r="F948" s="9"/>
      <c r="G948" s="9"/>
    </row>
    <row r="949" spans="1:7" x14ac:dyDescent="0.2">
      <c r="A949" s="8"/>
      <c r="B949" s="9"/>
      <c r="C949" s="20"/>
      <c r="D949" s="20"/>
      <c r="F949" s="9"/>
      <c r="G949" s="9"/>
    </row>
    <row r="950" spans="1:7" x14ac:dyDescent="0.2">
      <c r="A950" s="8"/>
      <c r="B950" s="9"/>
      <c r="C950" s="20"/>
      <c r="D950" s="20"/>
      <c r="F950" s="9"/>
      <c r="G950" s="9"/>
    </row>
    <row r="951" spans="1:7" x14ac:dyDescent="0.2">
      <c r="A951" s="8"/>
      <c r="B951" s="9"/>
      <c r="C951" s="20"/>
      <c r="D951" s="20"/>
      <c r="F951" s="9"/>
      <c r="G951" s="9"/>
    </row>
    <row r="952" spans="1:7" x14ac:dyDescent="0.2">
      <c r="A952" s="8"/>
      <c r="B952" s="9"/>
      <c r="C952" s="20"/>
      <c r="D952" s="20"/>
      <c r="F952" s="9"/>
      <c r="G952" s="9"/>
    </row>
    <row r="953" spans="1:7" x14ac:dyDescent="0.2">
      <c r="A953" s="8"/>
      <c r="B953" s="9"/>
      <c r="C953" s="20"/>
      <c r="D953" s="20"/>
      <c r="F953" s="9"/>
      <c r="G953" s="9"/>
    </row>
    <row r="954" spans="1:7" x14ac:dyDescent="0.2">
      <c r="A954" s="8"/>
      <c r="B954" s="9"/>
      <c r="C954" s="20"/>
      <c r="D954" s="20"/>
      <c r="F954" s="9"/>
      <c r="G954" s="9"/>
    </row>
    <row r="955" spans="1:7" x14ac:dyDescent="0.2">
      <c r="A955" s="8"/>
      <c r="B955" s="9"/>
      <c r="C955" s="20"/>
      <c r="D955" s="20"/>
      <c r="F955" s="9"/>
      <c r="G955" s="9"/>
    </row>
    <row r="956" spans="1:7" x14ac:dyDescent="0.2">
      <c r="A956" s="8"/>
      <c r="B956" s="9"/>
      <c r="C956" s="20"/>
      <c r="D956" s="20"/>
      <c r="F956" s="9"/>
      <c r="G956" s="9"/>
    </row>
    <row r="957" spans="1:7" x14ac:dyDescent="0.2">
      <c r="A957" s="8"/>
      <c r="B957" s="9"/>
      <c r="C957" s="20"/>
      <c r="D957" s="20"/>
      <c r="F957" s="9"/>
      <c r="G957" s="9"/>
    </row>
    <row r="958" spans="1:7" x14ac:dyDescent="0.2">
      <c r="A958" s="8"/>
      <c r="B958" s="9"/>
      <c r="C958" s="20"/>
      <c r="D958" s="20"/>
      <c r="F958" s="9"/>
      <c r="G958" s="9"/>
    </row>
    <row r="959" spans="1:7" x14ac:dyDescent="0.2">
      <c r="A959" s="8"/>
      <c r="B959" s="9"/>
      <c r="C959" s="20"/>
      <c r="D959" s="20"/>
      <c r="F959" s="9"/>
      <c r="G959" s="9"/>
    </row>
    <row r="960" spans="1:7" x14ac:dyDescent="0.2">
      <c r="A960" s="8"/>
      <c r="B960" s="9"/>
      <c r="C960" s="20"/>
      <c r="D960" s="20"/>
      <c r="F960" s="9"/>
      <c r="G960" s="9"/>
    </row>
    <row r="961" spans="1:7" x14ac:dyDescent="0.2">
      <c r="A961" s="8"/>
      <c r="B961" s="9"/>
      <c r="C961" s="20"/>
      <c r="D961" s="20"/>
      <c r="F961" s="9"/>
      <c r="G961" s="9"/>
    </row>
    <row r="962" spans="1:7" x14ac:dyDescent="0.2">
      <c r="A962" s="8"/>
      <c r="B962" s="9"/>
      <c r="C962" s="20"/>
      <c r="D962" s="20"/>
      <c r="F962" s="9"/>
      <c r="G962" s="9"/>
    </row>
    <row r="963" spans="1:7" x14ac:dyDescent="0.2">
      <c r="A963" s="8"/>
      <c r="B963" s="9"/>
      <c r="C963" s="20"/>
      <c r="D963" s="20"/>
      <c r="F963" s="9"/>
      <c r="G963" s="9"/>
    </row>
    <row r="964" spans="1:7" x14ac:dyDescent="0.2">
      <c r="A964" s="8"/>
      <c r="B964" s="9"/>
      <c r="C964" s="20"/>
      <c r="D964" s="20"/>
      <c r="F964" s="9"/>
      <c r="G964" s="9"/>
    </row>
    <row r="965" spans="1:7" x14ac:dyDescent="0.2">
      <c r="A965" s="8"/>
      <c r="B965" s="9"/>
      <c r="C965" s="20"/>
      <c r="D965" s="20"/>
      <c r="F965" s="9"/>
      <c r="G965" s="9"/>
    </row>
    <row r="966" spans="1:7" x14ac:dyDescent="0.2">
      <c r="A966" s="8"/>
      <c r="B966" s="9"/>
      <c r="C966" s="20"/>
      <c r="D966" s="20"/>
      <c r="F966" s="9"/>
      <c r="G966" s="9"/>
    </row>
    <row r="967" spans="1:7" x14ac:dyDescent="0.2">
      <c r="A967" s="8"/>
      <c r="B967" s="9"/>
      <c r="C967" s="20"/>
      <c r="D967" s="20"/>
      <c r="F967" s="9"/>
      <c r="G967" s="9"/>
    </row>
    <row r="968" spans="1:7" x14ac:dyDescent="0.2">
      <c r="A968" s="8"/>
      <c r="B968" s="9"/>
      <c r="C968" s="20"/>
      <c r="D968" s="20"/>
      <c r="F968" s="9"/>
      <c r="G968" s="9"/>
    </row>
    <row r="969" spans="1:7" x14ac:dyDescent="0.2">
      <c r="A969" s="8"/>
      <c r="B969" s="9"/>
      <c r="C969" s="20"/>
      <c r="D969" s="20"/>
      <c r="F969" s="9"/>
      <c r="G969" s="9"/>
    </row>
    <row r="970" spans="1:7" x14ac:dyDescent="0.2">
      <c r="A970" s="8"/>
      <c r="B970" s="9"/>
      <c r="C970" s="20"/>
      <c r="D970" s="20"/>
      <c r="F970" s="9"/>
      <c r="G970" s="9"/>
    </row>
    <row r="971" spans="1:7" x14ac:dyDescent="0.2">
      <c r="A971" s="8"/>
      <c r="B971" s="9"/>
      <c r="C971" s="20"/>
      <c r="D971" s="20"/>
      <c r="F971" s="9"/>
      <c r="G971" s="9"/>
    </row>
    <row r="972" spans="1:7" x14ac:dyDescent="0.2">
      <c r="A972" s="8"/>
      <c r="B972" s="9"/>
      <c r="C972" s="20"/>
      <c r="D972" s="20"/>
      <c r="F972" s="9"/>
      <c r="G972" s="9"/>
    </row>
    <row r="973" spans="1:7" x14ac:dyDescent="0.2">
      <c r="A973" s="8"/>
      <c r="B973" s="9"/>
      <c r="C973" s="20"/>
      <c r="D973" s="20"/>
      <c r="F973" s="9"/>
      <c r="G973" s="9"/>
    </row>
    <row r="974" spans="1:7" x14ac:dyDescent="0.2">
      <c r="A974" s="8"/>
      <c r="B974" s="9"/>
      <c r="C974" s="20"/>
      <c r="D974" s="20"/>
      <c r="F974" s="9"/>
      <c r="G974" s="9"/>
    </row>
    <row r="975" spans="1:7" x14ac:dyDescent="0.2">
      <c r="A975" s="8"/>
      <c r="B975" s="9"/>
      <c r="C975" s="20"/>
      <c r="D975" s="20"/>
      <c r="F975" s="9"/>
      <c r="G975" s="9"/>
    </row>
    <row r="976" spans="1:7" x14ac:dyDescent="0.2">
      <c r="A976" s="8"/>
      <c r="B976" s="9"/>
      <c r="C976" s="20"/>
      <c r="D976" s="20"/>
      <c r="F976" s="9"/>
      <c r="G976" s="9"/>
    </row>
    <row r="977" spans="1:7" x14ac:dyDescent="0.2">
      <c r="A977" s="8"/>
      <c r="B977" s="9"/>
      <c r="C977" s="20"/>
      <c r="D977" s="20"/>
      <c r="F977" s="9"/>
      <c r="G977" s="9"/>
    </row>
    <row r="978" spans="1:7" x14ac:dyDescent="0.2">
      <c r="A978" s="8"/>
      <c r="B978" s="9"/>
      <c r="C978" s="20"/>
      <c r="D978" s="20"/>
      <c r="F978" s="9"/>
      <c r="G978" s="9"/>
    </row>
    <row r="979" spans="1:7" x14ac:dyDescent="0.2">
      <c r="A979" s="8"/>
      <c r="B979" s="9"/>
      <c r="C979" s="20"/>
      <c r="D979" s="20"/>
      <c r="F979" s="9"/>
      <c r="G979" s="9"/>
    </row>
    <row r="980" spans="1:7" x14ac:dyDescent="0.2">
      <c r="A980" s="8"/>
      <c r="B980" s="9"/>
      <c r="C980" s="20"/>
      <c r="D980" s="20"/>
      <c r="F980" s="9"/>
      <c r="G980" s="9"/>
    </row>
    <row r="981" spans="1:7" x14ac:dyDescent="0.2">
      <c r="A981" s="8"/>
      <c r="B981" s="9"/>
      <c r="C981" s="20"/>
      <c r="D981" s="20"/>
      <c r="F981" s="9"/>
      <c r="G981" s="9"/>
    </row>
    <row r="982" spans="1:7" x14ac:dyDescent="0.2">
      <c r="A982" s="8"/>
      <c r="B982" s="9"/>
      <c r="C982" s="20"/>
      <c r="D982" s="20"/>
      <c r="F982" s="9"/>
      <c r="G982" s="9"/>
    </row>
    <row r="983" spans="1:7" x14ac:dyDescent="0.2">
      <c r="A983" s="8"/>
      <c r="B983" s="9"/>
      <c r="C983" s="20"/>
      <c r="D983" s="20"/>
      <c r="F983" s="9"/>
      <c r="G983" s="9"/>
    </row>
    <row r="984" spans="1:7" x14ac:dyDescent="0.2">
      <c r="A984" s="8"/>
      <c r="B984" s="9"/>
      <c r="C984" s="20"/>
      <c r="D984" s="20"/>
      <c r="F984" s="9"/>
      <c r="G984" s="9"/>
    </row>
    <row r="985" spans="1:7" x14ac:dyDescent="0.2">
      <c r="A985" s="8"/>
      <c r="B985" s="9"/>
      <c r="C985" s="20"/>
      <c r="D985" s="20"/>
      <c r="F985" s="9"/>
      <c r="G985" s="9"/>
    </row>
    <row r="986" spans="1:7" x14ac:dyDescent="0.2">
      <c r="A986" s="8"/>
      <c r="B986" s="9"/>
      <c r="C986" s="20"/>
      <c r="D986" s="20"/>
      <c r="F986" s="9"/>
      <c r="G986" s="9"/>
    </row>
    <row r="987" spans="1:7" x14ac:dyDescent="0.2">
      <c r="A987" s="8"/>
      <c r="B987" s="9"/>
      <c r="C987" s="20"/>
      <c r="D987" s="20"/>
      <c r="F987" s="9"/>
      <c r="G987" s="9"/>
    </row>
    <row r="988" spans="1:7" x14ac:dyDescent="0.2">
      <c r="A988" s="8"/>
      <c r="B988" s="9"/>
      <c r="C988" s="20"/>
      <c r="D988" s="20"/>
      <c r="F988" s="9"/>
      <c r="G988" s="9"/>
    </row>
    <row r="989" spans="1:7" x14ac:dyDescent="0.2">
      <c r="A989" s="8"/>
      <c r="B989" s="9"/>
      <c r="C989" s="20"/>
      <c r="D989" s="20"/>
      <c r="F989" s="9"/>
      <c r="G989" s="9"/>
    </row>
    <row r="990" spans="1:7" x14ac:dyDescent="0.2">
      <c r="A990" s="8"/>
      <c r="B990" s="9"/>
      <c r="C990" s="20"/>
      <c r="D990" s="20"/>
      <c r="F990" s="9"/>
      <c r="G990" s="9"/>
    </row>
    <row r="991" spans="1:7" x14ac:dyDescent="0.2">
      <c r="A991" s="8"/>
      <c r="B991" s="9"/>
      <c r="C991" s="20"/>
      <c r="D991" s="20"/>
      <c r="F991" s="9"/>
      <c r="G991" s="9"/>
    </row>
    <row r="992" spans="1:7" x14ac:dyDescent="0.2">
      <c r="A992" s="8"/>
      <c r="B992" s="9"/>
      <c r="C992" s="20"/>
      <c r="D992" s="20"/>
      <c r="F992" s="9"/>
      <c r="G992" s="9"/>
    </row>
    <row r="993" spans="1:7" x14ac:dyDescent="0.2">
      <c r="A993" s="8"/>
      <c r="B993" s="9"/>
      <c r="C993" s="20"/>
      <c r="D993" s="20"/>
      <c r="F993" s="9"/>
      <c r="G993" s="9"/>
    </row>
    <row r="994" spans="1:7" x14ac:dyDescent="0.2">
      <c r="A994" s="8"/>
      <c r="B994" s="9"/>
      <c r="C994" s="20"/>
      <c r="D994" s="20"/>
      <c r="F994" s="9"/>
      <c r="G994" s="9"/>
    </row>
    <row r="995" spans="1:7" x14ac:dyDescent="0.2">
      <c r="A995" s="8"/>
      <c r="B995" s="9"/>
      <c r="C995" s="20"/>
      <c r="D995" s="20"/>
      <c r="F995" s="9"/>
      <c r="G995" s="9"/>
    </row>
    <row r="996" spans="1:7" x14ac:dyDescent="0.2">
      <c r="A996" s="8"/>
      <c r="B996" s="9"/>
      <c r="C996" s="20"/>
      <c r="D996" s="20"/>
      <c r="F996" s="9"/>
      <c r="G996" s="9"/>
    </row>
    <row r="997" spans="1:7" x14ac:dyDescent="0.2">
      <c r="A997" s="8"/>
      <c r="B997" s="9"/>
      <c r="C997" s="20"/>
      <c r="D997" s="20"/>
      <c r="F997" s="9"/>
      <c r="G997" s="9"/>
    </row>
    <row r="998" spans="1:7" x14ac:dyDescent="0.2">
      <c r="A998" s="8"/>
      <c r="B998" s="9"/>
      <c r="C998" s="20"/>
      <c r="D998" s="20"/>
      <c r="F998" s="9"/>
      <c r="G998" s="9"/>
    </row>
    <row r="999" spans="1:7" x14ac:dyDescent="0.2">
      <c r="A999" s="8"/>
      <c r="B999" s="9"/>
      <c r="C999" s="20"/>
      <c r="D999" s="20"/>
      <c r="F999" s="9"/>
      <c r="G999" s="9"/>
    </row>
    <row r="1000" spans="1:7" x14ac:dyDescent="0.2">
      <c r="A1000" s="8"/>
      <c r="B1000" s="9"/>
      <c r="C1000" s="20"/>
      <c r="D1000" s="20"/>
      <c r="F1000" s="9"/>
      <c r="G1000" s="9"/>
    </row>
    <row r="1001" spans="1:7" x14ac:dyDescent="0.2">
      <c r="A1001" s="8"/>
      <c r="B1001" s="9"/>
      <c r="C1001" s="20"/>
      <c r="D1001" s="20"/>
      <c r="F1001" s="9"/>
      <c r="G1001" s="9"/>
    </row>
    <row r="1002" spans="1:7" x14ac:dyDescent="0.2">
      <c r="A1002" s="8"/>
      <c r="B1002" s="9"/>
      <c r="C1002" s="20"/>
      <c r="D1002" s="20"/>
      <c r="F1002" s="9"/>
      <c r="G1002" s="9"/>
    </row>
    <row r="1003" spans="1:7" x14ac:dyDescent="0.2">
      <c r="A1003" s="8"/>
      <c r="B1003" s="9"/>
      <c r="C1003" s="20"/>
      <c r="D1003" s="20"/>
      <c r="F1003" s="9"/>
      <c r="G1003" s="9"/>
    </row>
    <row r="1004" spans="1:7" x14ac:dyDescent="0.2">
      <c r="A1004" s="8"/>
      <c r="B1004" s="9"/>
      <c r="C1004" s="20"/>
      <c r="D1004" s="20"/>
      <c r="F1004" s="9"/>
      <c r="G1004" s="9"/>
    </row>
    <row r="1005" spans="1:7" x14ac:dyDescent="0.2">
      <c r="A1005" s="8"/>
      <c r="B1005" s="9"/>
      <c r="C1005" s="20"/>
      <c r="D1005" s="20"/>
      <c r="F1005" s="9"/>
      <c r="G1005" s="9"/>
    </row>
    <row r="1006" spans="1:7" x14ac:dyDescent="0.2">
      <c r="A1006" s="8"/>
      <c r="B1006" s="9"/>
      <c r="C1006" s="20"/>
      <c r="D1006" s="20"/>
      <c r="F1006" s="9"/>
      <c r="G1006" s="9"/>
    </row>
    <row r="1007" spans="1:7" x14ac:dyDescent="0.2">
      <c r="A1007" s="8"/>
      <c r="B1007" s="9"/>
      <c r="C1007" s="20"/>
      <c r="D1007" s="20"/>
      <c r="F1007" s="9"/>
      <c r="G1007" s="9"/>
    </row>
    <row r="1008" spans="1:7" x14ac:dyDescent="0.2">
      <c r="A1008" s="8"/>
      <c r="B1008" s="9"/>
      <c r="C1008" s="20"/>
      <c r="D1008" s="20"/>
      <c r="F1008" s="9"/>
      <c r="G1008" s="9"/>
    </row>
    <row r="1009" spans="1:7" x14ac:dyDescent="0.2">
      <c r="A1009" s="8"/>
      <c r="B1009" s="9"/>
      <c r="C1009" s="20"/>
      <c r="D1009" s="20"/>
      <c r="F1009" s="9"/>
      <c r="G1009" s="9"/>
    </row>
    <row r="1010" spans="1:7" x14ac:dyDescent="0.2">
      <c r="A1010" s="8"/>
      <c r="B1010" s="9"/>
      <c r="C1010" s="20"/>
      <c r="D1010" s="20"/>
      <c r="F1010" s="9"/>
      <c r="G1010" s="9"/>
    </row>
    <row r="1011" spans="1:7" x14ac:dyDescent="0.2">
      <c r="A1011" s="8"/>
      <c r="B1011" s="9"/>
      <c r="C1011" s="20"/>
      <c r="D1011" s="20"/>
      <c r="F1011" s="9"/>
      <c r="G1011" s="9"/>
    </row>
    <row r="1012" spans="1:7" x14ac:dyDescent="0.2">
      <c r="A1012" s="8"/>
      <c r="B1012" s="9"/>
      <c r="C1012" s="20"/>
      <c r="D1012" s="20"/>
      <c r="F1012" s="9"/>
      <c r="G1012" s="9"/>
    </row>
    <row r="1013" spans="1:7" x14ac:dyDescent="0.2">
      <c r="A1013" s="8"/>
      <c r="B1013" s="9"/>
      <c r="C1013" s="20"/>
      <c r="D1013" s="20"/>
      <c r="F1013" s="9"/>
      <c r="G1013" s="9"/>
    </row>
    <row r="1014" spans="1:7" x14ac:dyDescent="0.2">
      <c r="A1014" s="8"/>
      <c r="B1014" s="9"/>
      <c r="C1014" s="20"/>
      <c r="D1014" s="20"/>
      <c r="F1014" s="9"/>
      <c r="G1014" s="9"/>
    </row>
    <row r="1015" spans="1:7" x14ac:dyDescent="0.2">
      <c r="A1015" s="8"/>
      <c r="B1015" s="9"/>
      <c r="C1015" s="20"/>
      <c r="D1015" s="20"/>
      <c r="F1015" s="9"/>
      <c r="G1015" s="9"/>
    </row>
    <row r="1016" spans="1:7" x14ac:dyDescent="0.2">
      <c r="A1016" s="8"/>
      <c r="B1016" s="9"/>
      <c r="C1016" s="20"/>
      <c r="D1016" s="20"/>
      <c r="F1016" s="9"/>
      <c r="G1016" s="9"/>
    </row>
    <row r="1017" spans="1:7" x14ac:dyDescent="0.2">
      <c r="A1017" s="8"/>
      <c r="B1017" s="9"/>
      <c r="C1017" s="20"/>
      <c r="D1017" s="20"/>
      <c r="F1017" s="9"/>
      <c r="G1017" s="9"/>
    </row>
    <row r="1018" spans="1:7" x14ac:dyDescent="0.2">
      <c r="A1018" s="8"/>
      <c r="B1018" s="9"/>
      <c r="C1018" s="20"/>
      <c r="D1018" s="20"/>
      <c r="F1018" s="9"/>
      <c r="G1018" s="9"/>
    </row>
    <row r="1019" spans="1:7" x14ac:dyDescent="0.2">
      <c r="A1019" s="8"/>
      <c r="B1019" s="9"/>
      <c r="C1019" s="20"/>
      <c r="D1019" s="20"/>
      <c r="F1019" s="9"/>
      <c r="G1019" s="9"/>
    </row>
    <row r="1020" spans="1:7" x14ac:dyDescent="0.2">
      <c r="A1020" s="8"/>
      <c r="B1020" s="9"/>
      <c r="C1020" s="20"/>
      <c r="D1020" s="20"/>
      <c r="F1020" s="9"/>
      <c r="G1020" s="9"/>
    </row>
    <row r="1021" spans="1:7" x14ac:dyDescent="0.2">
      <c r="A1021" s="8"/>
      <c r="B1021" s="9"/>
      <c r="C1021" s="20"/>
      <c r="D1021" s="20"/>
      <c r="F1021" s="9"/>
      <c r="G1021" s="9"/>
    </row>
    <row r="1022" spans="1:7" x14ac:dyDescent="0.2">
      <c r="A1022" s="8"/>
      <c r="B1022" s="9"/>
      <c r="C1022" s="20"/>
      <c r="D1022" s="20"/>
      <c r="F1022" s="9"/>
      <c r="G1022" s="9"/>
    </row>
    <row r="1023" spans="1:7" x14ac:dyDescent="0.2">
      <c r="A1023" s="8"/>
      <c r="B1023" s="9"/>
      <c r="C1023" s="20"/>
      <c r="D1023" s="20"/>
      <c r="F1023" s="9"/>
      <c r="G1023" s="9"/>
    </row>
    <row r="1024" spans="1:7" x14ac:dyDescent="0.2">
      <c r="A1024" s="8"/>
      <c r="B1024" s="9"/>
      <c r="C1024" s="20"/>
      <c r="D1024" s="20"/>
      <c r="F1024" s="9"/>
      <c r="G1024" s="9"/>
    </row>
    <row r="1025" spans="1:7" x14ac:dyDescent="0.2">
      <c r="A1025" s="8"/>
      <c r="B1025" s="9"/>
      <c r="C1025" s="20"/>
      <c r="D1025" s="20"/>
      <c r="F1025" s="9"/>
      <c r="G1025" s="9"/>
    </row>
    <row r="1026" spans="1:7" x14ac:dyDescent="0.2">
      <c r="A1026" s="8"/>
      <c r="B1026" s="9"/>
      <c r="C1026" s="20"/>
      <c r="D1026" s="20"/>
      <c r="F1026" s="9"/>
      <c r="G1026" s="9"/>
    </row>
    <row r="1027" spans="1:7" x14ac:dyDescent="0.2">
      <c r="A1027" s="8"/>
      <c r="B1027" s="9"/>
      <c r="C1027" s="20"/>
      <c r="D1027" s="20"/>
      <c r="F1027" s="9"/>
      <c r="G1027" s="9"/>
    </row>
    <row r="1028" spans="1:7" x14ac:dyDescent="0.2">
      <c r="A1028" s="8"/>
      <c r="B1028" s="9"/>
      <c r="C1028" s="20"/>
      <c r="D1028" s="20"/>
      <c r="F1028" s="9"/>
      <c r="G1028" s="9"/>
    </row>
    <row r="1029" spans="1:7" x14ac:dyDescent="0.2">
      <c r="A1029" s="8"/>
      <c r="B1029" s="9"/>
      <c r="C1029" s="20"/>
      <c r="D1029" s="20"/>
      <c r="F1029" s="9"/>
      <c r="G1029" s="9"/>
    </row>
    <row r="1030" spans="1:7" x14ac:dyDescent="0.2">
      <c r="A1030" s="8"/>
      <c r="B1030" s="9"/>
      <c r="C1030" s="20"/>
      <c r="D1030" s="20"/>
      <c r="F1030" s="9"/>
      <c r="G1030" s="9"/>
    </row>
    <row r="1031" spans="1:7" x14ac:dyDescent="0.2">
      <c r="A1031" s="8"/>
      <c r="B1031" s="9"/>
      <c r="C1031" s="20"/>
      <c r="D1031" s="20"/>
      <c r="F1031" s="9"/>
      <c r="G1031" s="9"/>
    </row>
    <row r="1032" spans="1:7" x14ac:dyDescent="0.2">
      <c r="A1032" s="8"/>
      <c r="B1032" s="9"/>
      <c r="C1032" s="20"/>
      <c r="D1032" s="20"/>
      <c r="F1032" s="9"/>
      <c r="G1032" s="9"/>
    </row>
    <row r="1033" spans="1:7" x14ac:dyDescent="0.2">
      <c r="A1033" s="8"/>
      <c r="B1033" s="9"/>
      <c r="C1033" s="20"/>
      <c r="D1033" s="20"/>
      <c r="F1033" s="9"/>
      <c r="G1033" s="9"/>
    </row>
    <row r="1034" spans="1:7" x14ac:dyDescent="0.2">
      <c r="A1034" s="8"/>
      <c r="B1034" s="9"/>
      <c r="C1034" s="20"/>
      <c r="D1034" s="20"/>
      <c r="F1034" s="9"/>
      <c r="G1034" s="9"/>
    </row>
    <row r="1035" spans="1:7" x14ac:dyDescent="0.2">
      <c r="A1035" s="8"/>
      <c r="B1035" s="9"/>
      <c r="C1035" s="20"/>
      <c r="D1035" s="20"/>
      <c r="F1035" s="9"/>
      <c r="G1035" s="9"/>
    </row>
    <row r="1036" spans="1:7" x14ac:dyDescent="0.2">
      <c r="A1036" s="8"/>
      <c r="B1036" s="9"/>
      <c r="C1036" s="20"/>
      <c r="D1036" s="20"/>
      <c r="F1036" s="9"/>
      <c r="G1036" s="9"/>
    </row>
    <row r="1037" spans="1:7" x14ac:dyDescent="0.2">
      <c r="A1037" s="8"/>
      <c r="B1037" s="9"/>
      <c r="C1037" s="20"/>
      <c r="D1037" s="20"/>
      <c r="F1037" s="9"/>
      <c r="G1037" s="9"/>
    </row>
    <row r="1038" spans="1:7" x14ac:dyDescent="0.2">
      <c r="A1038" s="8"/>
      <c r="B1038" s="9"/>
      <c r="C1038" s="20"/>
      <c r="D1038" s="20"/>
      <c r="F1038" s="9"/>
      <c r="G1038" s="9"/>
    </row>
    <row r="1039" spans="1:7" x14ac:dyDescent="0.2">
      <c r="A1039" s="8"/>
      <c r="B1039" s="9"/>
      <c r="C1039" s="20"/>
      <c r="D1039" s="20"/>
      <c r="F1039" s="9"/>
      <c r="G1039" s="9"/>
    </row>
    <row r="1040" spans="1:7" x14ac:dyDescent="0.2">
      <c r="A1040" s="8"/>
      <c r="B1040" s="9"/>
      <c r="C1040" s="20"/>
      <c r="D1040" s="20"/>
      <c r="F1040" s="9"/>
      <c r="G1040" s="9"/>
    </row>
    <row r="1041" spans="1:13" x14ac:dyDescent="0.2">
      <c r="A1041" s="8"/>
      <c r="B1041" s="9"/>
      <c r="C1041" s="20"/>
      <c r="D1041" s="20"/>
      <c r="F1041" s="9"/>
      <c r="G1041" s="9"/>
    </row>
    <row r="1042" spans="1:13" x14ac:dyDescent="0.2">
      <c r="A1042" s="8"/>
      <c r="B1042" s="9"/>
      <c r="C1042" s="20"/>
      <c r="D1042" s="20"/>
      <c r="F1042" s="9"/>
      <c r="G1042" s="9"/>
      <c r="M1042" s="26"/>
    </row>
    <row r="1043" spans="1:13" x14ac:dyDescent="0.2">
      <c r="A1043" s="8"/>
      <c r="B1043" s="9"/>
      <c r="C1043" s="20"/>
      <c r="D1043" s="20"/>
      <c r="F1043" s="9"/>
      <c r="G1043" s="9"/>
      <c r="M1043" s="26"/>
    </row>
    <row r="1044" spans="1:13" x14ac:dyDescent="0.2">
      <c r="A1044" s="8"/>
      <c r="B1044" s="9"/>
      <c r="C1044" s="20"/>
      <c r="D1044" s="20"/>
      <c r="F1044" s="9"/>
      <c r="G1044" s="9"/>
    </row>
    <row r="1045" spans="1:13" x14ac:dyDescent="0.2">
      <c r="A1045" s="8"/>
      <c r="B1045" s="9"/>
      <c r="C1045" s="20"/>
      <c r="D1045" s="20"/>
      <c r="F1045" s="9"/>
      <c r="G1045" s="9"/>
    </row>
    <row r="1046" spans="1:13" x14ac:dyDescent="0.2">
      <c r="A1046" s="8"/>
      <c r="B1046" s="9"/>
      <c r="C1046" s="20"/>
      <c r="D1046" s="20"/>
      <c r="F1046" s="9"/>
      <c r="G1046" s="9"/>
    </row>
    <row r="1047" spans="1:13" x14ac:dyDescent="0.2">
      <c r="A1047" s="8"/>
      <c r="B1047" s="9"/>
      <c r="C1047" s="20"/>
      <c r="D1047" s="20"/>
      <c r="F1047" s="9"/>
      <c r="G1047" s="9"/>
    </row>
    <row r="1048" spans="1:13" x14ac:dyDescent="0.2">
      <c r="A1048" s="8"/>
      <c r="B1048" s="9"/>
      <c r="C1048" s="20"/>
      <c r="D1048" s="20"/>
      <c r="F1048" s="9"/>
      <c r="G1048" s="9"/>
    </row>
    <row r="1049" spans="1:13" x14ac:dyDescent="0.2">
      <c r="A1049" s="8"/>
      <c r="B1049" s="9"/>
      <c r="C1049" s="20"/>
      <c r="D1049" s="20"/>
      <c r="F1049" s="9"/>
      <c r="G1049" s="9"/>
    </row>
    <row r="1050" spans="1:13" x14ac:dyDescent="0.2">
      <c r="A1050" s="8"/>
      <c r="B1050" s="9"/>
      <c r="C1050" s="20"/>
      <c r="D1050" s="20"/>
      <c r="F1050" s="9"/>
      <c r="G1050" s="9"/>
    </row>
    <row r="1051" spans="1:13" x14ac:dyDescent="0.2">
      <c r="A1051" s="8"/>
      <c r="B1051" s="9"/>
      <c r="C1051" s="20"/>
      <c r="D1051" s="20"/>
      <c r="F1051" s="9"/>
      <c r="G1051" s="9"/>
    </row>
    <row r="1052" spans="1:13" x14ac:dyDescent="0.2">
      <c r="A1052" s="8"/>
      <c r="B1052" s="9"/>
      <c r="C1052" s="20"/>
      <c r="D1052" s="20"/>
      <c r="F1052" s="9"/>
      <c r="G1052" s="9"/>
    </row>
    <row r="1053" spans="1:13" x14ac:dyDescent="0.2">
      <c r="A1053" s="8"/>
      <c r="B1053" s="9"/>
      <c r="C1053" s="20"/>
      <c r="D1053" s="20"/>
      <c r="F1053" s="9"/>
      <c r="G1053" s="9"/>
    </row>
    <row r="1054" spans="1:13" x14ac:dyDescent="0.2">
      <c r="A1054" s="8"/>
      <c r="B1054" s="9"/>
      <c r="C1054" s="20"/>
      <c r="D1054" s="20"/>
      <c r="F1054" s="9"/>
      <c r="G1054" s="9"/>
    </row>
    <row r="1055" spans="1:13" x14ac:dyDescent="0.2">
      <c r="A1055" s="8"/>
      <c r="B1055" s="9"/>
      <c r="C1055" s="20"/>
      <c r="D1055" s="20"/>
      <c r="F1055" s="9"/>
      <c r="G1055" s="9"/>
    </row>
    <row r="1056" spans="1:13" x14ac:dyDescent="0.2">
      <c r="A1056" s="8"/>
      <c r="B1056" s="9"/>
      <c r="C1056" s="20"/>
      <c r="D1056" s="20"/>
      <c r="F1056" s="9"/>
      <c r="G1056" s="9"/>
    </row>
    <row r="1057" spans="1:7" x14ac:dyDescent="0.2">
      <c r="A1057" s="8"/>
      <c r="B1057" s="9"/>
      <c r="C1057" s="20"/>
      <c r="D1057" s="20"/>
      <c r="F1057" s="9"/>
      <c r="G1057" s="9"/>
    </row>
    <row r="1058" spans="1:7" x14ac:dyDescent="0.2">
      <c r="A1058" s="8"/>
      <c r="B1058" s="9"/>
      <c r="C1058" s="20"/>
      <c r="D1058" s="20"/>
      <c r="F1058" s="9"/>
      <c r="G1058" s="9"/>
    </row>
    <row r="1059" spans="1:7" x14ac:dyDescent="0.2">
      <c r="A1059" s="8"/>
      <c r="B1059" s="9"/>
      <c r="C1059" s="20"/>
      <c r="D1059" s="20"/>
      <c r="F1059" s="9"/>
      <c r="G1059" s="9"/>
    </row>
    <row r="1060" spans="1:7" x14ac:dyDescent="0.2">
      <c r="A1060" s="8"/>
      <c r="B1060" s="9"/>
      <c r="C1060" s="20"/>
      <c r="D1060" s="20"/>
      <c r="F1060" s="9"/>
      <c r="G1060" s="9"/>
    </row>
    <row r="1061" spans="1:7" x14ac:dyDescent="0.2">
      <c r="A1061" s="8"/>
      <c r="B1061" s="9"/>
      <c r="C1061" s="20"/>
      <c r="D1061" s="20"/>
      <c r="F1061" s="9"/>
      <c r="G1061" s="9"/>
    </row>
    <row r="1062" spans="1:7" x14ac:dyDescent="0.2">
      <c r="A1062" s="8"/>
      <c r="B1062" s="9"/>
      <c r="C1062" s="20"/>
      <c r="D1062" s="20"/>
      <c r="F1062" s="9"/>
      <c r="G1062" s="9"/>
    </row>
    <row r="1063" spans="1:7" x14ac:dyDescent="0.2">
      <c r="A1063" s="8"/>
      <c r="B1063" s="9"/>
      <c r="C1063" s="20"/>
      <c r="D1063" s="20"/>
      <c r="F1063" s="9"/>
      <c r="G1063" s="9"/>
    </row>
    <row r="1064" spans="1:7" x14ac:dyDescent="0.2">
      <c r="A1064" s="8"/>
      <c r="B1064" s="9"/>
      <c r="C1064" s="20"/>
      <c r="D1064" s="20"/>
      <c r="F1064" s="9"/>
      <c r="G1064" s="9"/>
    </row>
    <row r="1065" spans="1:7" x14ac:dyDescent="0.2">
      <c r="A1065" s="8"/>
      <c r="B1065" s="9"/>
      <c r="C1065" s="20"/>
      <c r="D1065" s="20"/>
      <c r="F1065" s="9"/>
      <c r="G1065" s="9"/>
    </row>
    <row r="1066" spans="1:7" x14ac:dyDescent="0.2">
      <c r="A1066" s="8"/>
      <c r="B1066" s="9"/>
      <c r="C1066" s="20"/>
      <c r="D1066" s="20"/>
      <c r="F1066" s="9"/>
      <c r="G1066" s="9"/>
    </row>
    <row r="1067" spans="1:7" x14ac:dyDescent="0.2">
      <c r="A1067" s="8"/>
      <c r="B1067" s="9"/>
      <c r="C1067" s="20"/>
      <c r="D1067" s="20"/>
      <c r="F1067" s="9"/>
      <c r="G1067" s="9"/>
    </row>
    <row r="1068" spans="1:7" x14ac:dyDescent="0.2">
      <c r="A1068" s="8"/>
      <c r="B1068" s="9"/>
      <c r="C1068" s="20"/>
      <c r="D1068" s="20"/>
      <c r="F1068" s="9"/>
      <c r="G1068" s="9"/>
    </row>
    <row r="1069" spans="1:7" x14ac:dyDescent="0.2">
      <c r="A1069" s="8"/>
      <c r="B1069" s="9"/>
      <c r="C1069" s="20"/>
      <c r="D1069" s="20"/>
      <c r="F1069" s="9"/>
      <c r="G1069" s="9"/>
    </row>
    <row r="1070" spans="1:7" x14ac:dyDescent="0.2">
      <c r="A1070" s="8"/>
      <c r="B1070" s="9"/>
      <c r="C1070" s="20"/>
      <c r="D1070" s="20"/>
      <c r="F1070" s="9"/>
      <c r="G1070" s="9"/>
    </row>
    <row r="1071" spans="1:7" x14ac:dyDescent="0.2">
      <c r="A1071" s="8"/>
      <c r="B1071" s="9"/>
      <c r="C1071" s="20"/>
      <c r="D1071" s="20"/>
      <c r="F1071" s="9"/>
      <c r="G1071" s="9"/>
    </row>
    <row r="1072" spans="1:7" x14ac:dyDescent="0.2">
      <c r="A1072" s="8"/>
      <c r="B1072" s="9"/>
      <c r="C1072" s="20"/>
      <c r="D1072" s="20"/>
      <c r="F1072" s="9"/>
      <c r="G1072" s="9"/>
    </row>
    <row r="1073" spans="1:7" x14ac:dyDescent="0.2">
      <c r="A1073" s="8"/>
      <c r="B1073" s="9"/>
      <c r="C1073" s="20"/>
      <c r="D1073" s="20"/>
      <c r="F1073" s="9"/>
      <c r="G1073" s="9"/>
    </row>
    <row r="1074" spans="1:7" x14ac:dyDescent="0.2">
      <c r="A1074" s="8"/>
      <c r="B1074" s="9"/>
      <c r="C1074" s="20"/>
      <c r="D1074" s="20"/>
      <c r="F1074" s="9"/>
      <c r="G1074" s="9"/>
    </row>
    <row r="1075" spans="1:7" x14ac:dyDescent="0.2">
      <c r="A1075" s="8"/>
      <c r="B1075" s="9"/>
      <c r="C1075" s="20"/>
      <c r="D1075" s="20"/>
      <c r="F1075" s="9"/>
      <c r="G1075" s="9"/>
    </row>
    <row r="1076" spans="1:7" x14ac:dyDescent="0.2">
      <c r="A1076" s="8"/>
      <c r="B1076" s="9"/>
      <c r="C1076" s="20"/>
      <c r="D1076" s="20"/>
      <c r="F1076" s="9"/>
      <c r="G1076" s="9"/>
    </row>
    <row r="1077" spans="1:7" x14ac:dyDescent="0.2">
      <c r="A1077" s="8"/>
      <c r="B1077" s="9"/>
      <c r="C1077" s="20"/>
      <c r="D1077" s="20"/>
      <c r="F1077" s="9"/>
      <c r="G1077" s="9"/>
    </row>
    <row r="1078" spans="1:7" x14ac:dyDescent="0.2">
      <c r="A1078" s="8"/>
      <c r="B1078" s="9"/>
      <c r="C1078" s="20"/>
      <c r="D1078" s="20"/>
      <c r="F1078" s="9"/>
      <c r="G1078" s="9"/>
    </row>
    <row r="1079" spans="1:7" x14ac:dyDescent="0.2">
      <c r="A1079" s="8"/>
      <c r="B1079" s="9"/>
      <c r="C1079" s="20"/>
      <c r="D1079" s="20"/>
      <c r="F1079" s="9"/>
      <c r="G1079" s="9"/>
    </row>
    <row r="1080" spans="1:7" x14ac:dyDescent="0.2">
      <c r="A1080" s="8"/>
      <c r="B1080" s="9"/>
      <c r="C1080" s="20"/>
      <c r="D1080" s="20"/>
      <c r="F1080" s="9"/>
      <c r="G1080" s="9"/>
    </row>
    <row r="1081" spans="1:7" x14ac:dyDescent="0.2">
      <c r="A1081" s="8"/>
      <c r="B1081" s="9"/>
      <c r="C1081" s="20"/>
      <c r="D1081" s="20"/>
      <c r="F1081" s="9"/>
      <c r="G1081" s="9"/>
    </row>
    <row r="1082" spans="1:7" x14ac:dyDescent="0.2">
      <c r="A1082" s="8"/>
      <c r="B1082" s="9"/>
      <c r="C1082" s="20"/>
      <c r="D1082" s="20"/>
      <c r="F1082" s="9"/>
      <c r="G1082" s="9"/>
    </row>
    <row r="1083" spans="1:7" x14ac:dyDescent="0.2">
      <c r="A1083" s="8"/>
      <c r="B1083" s="9"/>
      <c r="C1083" s="20"/>
      <c r="D1083" s="20"/>
      <c r="F1083" s="9"/>
      <c r="G1083" s="9"/>
    </row>
    <row r="1084" spans="1:7" x14ac:dyDescent="0.2">
      <c r="A1084" s="8"/>
      <c r="B1084" s="9"/>
      <c r="C1084" s="20"/>
      <c r="D1084" s="20"/>
      <c r="F1084" s="9"/>
      <c r="G1084" s="9"/>
    </row>
    <row r="1085" spans="1:7" x14ac:dyDescent="0.2">
      <c r="A1085" s="8"/>
      <c r="B1085" s="9"/>
      <c r="C1085" s="20"/>
      <c r="D1085" s="20"/>
      <c r="F1085" s="9"/>
      <c r="G1085" s="9"/>
    </row>
    <row r="1086" spans="1:7" x14ac:dyDescent="0.2">
      <c r="A1086" s="8"/>
      <c r="B1086" s="9"/>
      <c r="C1086" s="20"/>
      <c r="D1086" s="20"/>
      <c r="F1086" s="9"/>
      <c r="G1086" s="9"/>
    </row>
    <row r="1087" spans="1:7" x14ac:dyDescent="0.2">
      <c r="A1087" s="8"/>
      <c r="B1087" s="9"/>
      <c r="C1087" s="20"/>
      <c r="D1087" s="20"/>
      <c r="F1087" s="9"/>
      <c r="G1087" s="9"/>
    </row>
    <row r="1088" spans="1:7" x14ac:dyDescent="0.2">
      <c r="A1088" s="8"/>
      <c r="B1088" s="9"/>
      <c r="C1088" s="20"/>
      <c r="D1088" s="20"/>
      <c r="F1088" s="9"/>
      <c r="G1088" s="9"/>
    </row>
    <row r="1089" spans="1:7" x14ac:dyDescent="0.2">
      <c r="A1089" s="8"/>
      <c r="B1089" s="9"/>
      <c r="C1089" s="20"/>
      <c r="D1089" s="20"/>
      <c r="F1089" s="9"/>
      <c r="G1089" s="9"/>
    </row>
    <row r="1090" spans="1:7" x14ac:dyDescent="0.2">
      <c r="A1090" s="8"/>
      <c r="B1090" s="9"/>
      <c r="C1090" s="20"/>
      <c r="D1090" s="20"/>
      <c r="F1090" s="9"/>
      <c r="G1090" s="9"/>
    </row>
    <row r="1091" spans="1:7" x14ac:dyDescent="0.2">
      <c r="A1091" s="8"/>
      <c r="B1091" s="9"/>
      <c r="C1091" s="20"/>
      <c r="D1091" s="20"/>
      <c r="F1091" s="9"/>
      <c r="G1091" s="9"/>
    </row>
    <row r="1092" spans="1:7" x14ac:dyDescent="0.2">
      <c r="A1092" s="8"/>
      <c r="B1092" s="9"/>
      <c r="C1092" s="20"/>
      <c r="D1092" s="20"/>
      <c r="F1092" s="9"/>
      <c r="G1092" s="9"/>
    </row>
    <row r="1093" spans="1:7" x14ac:dyDescent="0.2">
      <c r="A1093" s="8"/>
      <c r="B1093" s="9"/>
      <c r="C1093" s="20"/>
      <c r="D1093" s="20"/>
      <c r="F1093" s="9"/>
      <c r="G1093" s="9"/>
    </row>
    <row r="1094" spans="1:7" x14ac:dyDescent="0.2">
      <c r="A1094" s="8"/>
      <c r="B1094" s="9"/>
      <c r="C1094" s="20"/>
      <c r="D1094" s="20"/>
      <c r="F1094" s="9"/>
      <c r="G1094" s="9"/>
    </row>
    <row r="1095" spans="1:7" x14ac:dyDescent="0.2">
      <c r="A1095" s="8"/>
      <c r="B1095" s="9"/>
      <c r="C1095" s="20"/>
      <c r="D1095" s="20"/>
      <c r="F1095" s="9"/>
      <c r="G1095" s="9"/>
    </row>
    <row r="1096" spans="1:7" x14ac:dyDescent="0.2">
      <c r="A1096" s="8"/>
      <c r="B1096" s="9"/>
      <c r="C1096" s="20"/>
      <c r="D1096" s="20"/>
      <c r="F1096" s="9"/>
      <c r="G1096" s="9"/>
    </row>
    <row r="1097" spans="1:7" x14ac:dyDescent="0.2">
      <c r="A1097" s="8"/>
      <c r="B1097" s="9"/>
      <c r="C1097" s="20"/>
      <c r="D1097" s="20"/>
      <c r="F1097" s="9"/>
      <c r="G1097" s="9"/>
    </row>
    <row r="1098" spans="1:7" x14ac:dyDescent="0.2">
      <c r="A1098" s="8"/>
      <c r="B1098" s="9"/>
      <c r="C1098" s="20"/>
      <c r="D1098" s="20"/>
      <c r="F1098" s="9"/>
      <c r="G1098" s="9"/>
    </row>
    <row r="1099" spans="1:7" x14ac:dyDescent="0.2">
      <c r="A1099" s="8"/>
      <c r="B1099" s="9"/>
      <c r="C1099" s="20"/>
      <c r="D1099" s="20"/>
      <c r="F1099" s="9"/>
      <c r="G1099" s="9"/>
    </row>
    <row r="1100" spans="1:7" x14ac:dyDescent="0.2">
      <c r="A1100" s="8"/>
      <c r="B1100" s="9"/>
      <c r="C1100" s="20"/>
      <c r="D1100" s="20"/>
      <c r="F1100" s="9"/>
      <c r="G1100" s="9"/>
    </row>
    <row r="1101" spans="1:7" x14ac:dyDescent="0.2">
      <c r="A1101" s="8"/>
      <c r="B1101" s="9"/>
      <c r="C1101" s="20"/>
      <c r="D1101" s="20"/>
      <c r="F1101" s="9"/>
      <c r="G1101" s="9"/>
    </row>
    <row r="1102" spans="1:7" x14ac:dyDescent="0.2">
      <c r="A1102" s="8"/>
      <c r="B1102" s="9"/>
      <c r="C1102" s="20"/>
      <c r="D1102" s="20"/>
      <c r="F1102" s="9"/>
      <c r="G1102" s="9"/>
    </row>
    <row r="1103" spans="1:7" x14ac:dyDescent="0.2">
      <c r="A1103" s="8"/>
      <c r="B1103" s="9"/>
      <c r="C1103" s="20"/>
      <c r="D1103" s="20"/>
      <c r="F1103" s="9"/>
      <c r="G1103" s="9"/>
    </row>
    <row r="1104" spans="1:7" x14ac:dyDescent="0.2">
      <c r="A1104" s="8"/>
      <c r="B1104" s="9"/>
      <c r="C1104" s="20"/>
      <c r="D1104" s="20"/>
      <c r="F1104" s="9"/>
      <c r="G1104" s="9"/>
    </row>
    <row r="1105" spans="1:7" x14ac:dyDescent="0.2">
      <c r="A1105" s="8"/>
      <c r="B1105" s="9"/>
      <c r="C1105" s="20"/>
      <c r="D1105" s="20"/>
      <c r="F1105" s="9"/>
      <c r="G1105" s="9"/>
    </row>
    <row r="1106" spans="1:7" x14ac:dyDescent="0.2">
      <c r="A1106" s="8"/>
      <c r="B1106" s="9"/>
      <c r="C1106" s="20"/>
      <c r="D1106" s="20"/>
      <c r="F1106" s="9"/>
      <c r="G1106" s="9"/>
    </row>
    <row r="1107" spans="1:7" x14ac:dyDescent="0.2">
      <c r="A1107" s="8"/>
      <c r="B1107" s="9"/>
      <c r="C1107" s="20"/>
      <c r="D1107" s="20"/>
      <c r="F1107" s="9"/>
      <c r="G1107" s="9"/>
    </row>
    <row r="1108" spans="1:7" x14ac:dyDescent="0.2">
      <c r="A1108" s="8"/>
      <c r="B1108" s="9"/>
      <c r="C1108" s="20"/>
      <c r="D1108" s="20"/>
      <c r="F1108" s="9"/>
      <c r="G1108" s="9"/>
    </row>
    <row r="1109" spans="1:7" x14ac:dyDescent="0.2">
      <c r="A1109" s="8"/>
      <c r="B1109" s="9"/>
      <c r="C1109" s="20"/>
      <c r="D1109" s="20"/>
      <c r="F1109" s="9"/>
      <c r="G1109" s="9"/>
    </row>
    <row r="1110" spans="1:7" x14ac:dyDescent="0.2">
      <c r="A1110" s="8"/>
      <c r="B1110" s="9"/>
      <c r="C1110" s="20"/>
      <c r="D1110" s="20"/>
      <c r="F1110" s="9"/>
      <c r="G1110" s="9"/>
    </row>
    <row r="1111" spans="1:7" x14ac:dyDescent="0.2">
      <c r="A1111" s="8"/>
      <c r="B1111" s="9"/>
      <c r="C1111" s="20"/>
      <c r="D1111" s="20"/>
      <c r="F1111" s="9"/>
      <c r="G1111" s="9"/>
    </row>
    <row r="1112" spans="1:7" x14ac:dyDescent="0.2">
      <c r="A1112" s="8"/>
      <c r="B1112" s="9"/>
      <c r="C1112" s="20"/>
      <c r="D1112" s="20"/>
      <c r="F1112" s="9"/>
      <c r="G1112" s="9"/>
    </row>
    <row r="1113" spans="1:7" x14ac:dyDescent="0.2">
      <c r="A1113" s="8"/>
      <c r="B1113" s="9"/>
      <c r="C1113" s="20"/>
      <c r="D1113" s="20"/>
      <c r="F1113" s="9"/>
      <c r="G1113" s="9"/>
    </row>
    <row r="1114" spans="1:7" x14ac:dyDescent="0.2">
      <c r="A1114" s="8"/>
      <c r="B1114" s="9"/>
      <c r="C1114" s="20"/>
      <c r="D1114" s="20"/>
      <c r="F1114" s="9"/>
      <c r="G1114" s="9"/>
    </row>
    <row r="1115" spans="1:7" x14ac:dyDescent="0.2">
      <c r="A1115" s="8"/>
      <c r="B1115" s="9"/>
      <c r="C1115" s="20"/>
      <c r="D1115" s="20"/>
      <c r="F1115" s="9"/>
      <c r="G1115" s="9"/>
    </row>
    <row r="1116" spans="1:7" x14ac:dyDescent="0.2">
      <c r="A1116" s="8"/>
      <c r="B1116" s="9"/>
      <c r="C1116" s="20"/>
      <c r="D1116" s="20"/>
      <c r="F1116" s="9"/>
      <c r="G1116" s="9"/>
    </row>
    <row r="1117" spans="1:7" x14ac:dyDescent="0.2">
      <c r="A1117" s="8"/>
      <c r="B1117" s="9"/>
      <c r="C1117" s="20"/>
      <c r="D1117" s="20"/>
      <c r="F1117" s="9"/>
      <c r="G1117" s="9"/>
    </row>
    <row r="1118" spans="1:7" x14ac:dyDescent="0.2">
      <c r="A1118" s="8"/>
      <c r="B1118" s="9"/>
      <c r="C1118" s="20"/>
      <c r="D1118" s="20"/>
      <c r="F1118" s="9"/>
      <c r="G1118" s="9"/>
    </row>
    <row r="1119" spans="1:7" x14ac:dyDescent="0.2">
      <c r="A1119" s="8"/>
      <c r="B1119" s="9"/>
      <c r="C1119" s="20"/>
      <c r="D1119" s="20"/>
      <c r="F1119" s="9"/>
      <c r="G1119" s="9"/>
    </row>
    <row r="1120" spans="1:7" x14ac:dyDescent="0.2">
      <c r="A1120" s="8"/>
      <c r="B1120" s="9"/>
      <c r="C1120" s="20"/>
      <c r="D1120" s="20"/>
      <c r="F1120" s="9"/>
      <c r="G1120" s="9"/>
    </row>
    <row r="1121" spans="1:7" x14ac:dyDescent="0.2">
      <c r="A1121" s="8"/>
      <c r="B1121" s="9"/>
      <c r="C1121" s="20"/>
      <c r="D1121" s="20"/>
      <c r="F1121" s="9"/>
      <c r="G1121" s="9"/>
    </row>
    <row r="1122" spans="1:7" x14ac:dyDescent="0.2">
      <c r="A1122" s="8"/>
      <c r="B1122" s="9"/>
      <c r="C1122" s="20"/>
      <c r="D1122" s="20"/>
      <c r="F1122" s="9"/>
      <c r="G1122" s="9"/>
    </row>
    <row r="1123" spans="1:7" x14ac:dyDescent="0.2">
      <c r="A1123" s="8"/>
      <c r="B1123" s="9"/>
      <c r="C1123" s="20"/>
      <c r="D1123" s="20"/>
      <c r="F1123" s="9"/>
      <c r="G1123" s="9"/>
    </row>
    <row r="1124" spans="1:7" x14ac:dyDescent="0.2">
      <c r="A1124" s="8"/>
      <c r="B1124" s="9"/>
      <c r="C1124" s="20"/>
      <c r="D1124" s="20"/>
      <c r="F1124" s="9"/>
      <c r="G1124" s="9"/>
    </row>
    <row r="1125" spans="1:7" x14ac:dyDescent="0.2">
      <c r="A1125" s="8"/>
      <c r="B1125" s="9"/>
      <c r="C1125" s="20"/>
      <c r="D1125" s="20"/>
      <c r="F1125" s="9"/>
      <c r="G1125" s="9"/>
    </row>
    <row r="1126" spans="1:7" x14ac:dyDescent="0.2">
      <c r="A1126" s="8"/>
      <c r="B1126" s="9"/>
      <c r="C1126" s="20"/>
      <c r="D1126" s="20"/>
      <c r="F1126" s="9"/>
      <c r="G1126" s="9"/>
    </row>
    <row r="1127" spans="1:7" x14ac:dyDescent="0.2">
      <c r="A1127" s="8"/>
      <c r="B1127" s="9"/>
      <c r="C1127" s="20"/>
      <c r="D1127" s="20"/>
      <c r="F1127" s="9"/>
      <c r="G1127" s="9"/>
    </row>
    <row r="1128" spans="1:7" x14ac:dyDescent="0.2">
      <c r="A1128" s="8"/>
      <c r="B1128" s="9"/>
      <c r="C1128" s="20"/>
      <c r="D1128" s="20"/>
      <c r="F1128" s="9"/>
      <c r="G1128" s="9"/>
    </row>
    <row r="1129" spans="1:7" x14ac:dyDescent="0.2">
      <c r="A1129" s="8"/>
      <c r="B1129" s="9"/>
      <c r="C1129" s="20"/>
      <c r="D1129" s="20"/>
      <c r="F1129" s="9"/>
      <c r="G1129" s="9"/>
    </row>
    <row r="1130" spans="1:7" x14ac:dyDescent="0.2">
      <c r="A1130" s="8"/>
      <c r="B1130" s="9"/>
      <c r="C1130" s="20"/>
      <c r="D1130" s="20"/>
      <c r="F1130" s="9"/>
      <c r="G1130" s="9"/>
    </row>
    <row r="1131" spans="1:7" x14ac:dyDescent="0.2">
      <c r="A1131" s="8"/>
      <c r="B1131" s="9"/>
      <c r="C1131" s="20"/>
      <c r="D1131" s="20"/>
      <c r="F1131" s="9"/>
      <c r="G1131" s="9"/>
    </row>
    <row r="1132" spans="1:7" x14ac:dyDescent="0.2">
      <c r="A1132" s="8"/>
      <c r="B1132" s="9"/>
      <c r="C1132" s="20"/>
      <c r="D1132" s="20"/>
      <c r="F1132" s="9"/>
      <c r="G1132" s="9"/>
    </row>
    <row r="1133" spans="1:7" x14ac:dyDescent="0.2">
      <c r="A1133" s="8"/>
      <c r="B1133" s="9"/>
      <c r="C1133" s="20"/>
      <c r="D1133" s="20"/>
      <c r="F1133" s="9"/>
      <c r="G1133" s="9"/>
    </row>
    <row r="1134" spans="1:7" x14ac:dyDescent="0.2">
      <c r="A1134" s="8"/>
      <c r="B1134" s="9"/>
      <c r="C1134" s="20"/>
      <c r="D1134" s="20"/>
      <c r="F1134" s="9"/>
      <c r="G1134" s="9"/>
    </row>
    <row r="1135" spans="1:7" x14ac:dyDescent="0.2">
      <c r="A1135" s="8"/>
      <c r="B1135" s="9"/>
      <c r="C1135" s="20"/>
      <c r="D1135" s="20"/>
      <c r="F1135" s="9"/>
      <c r="G1135" s="9"/>
    </row>
    <row r="1136" spans="1:7" x14ac:dyDescent="0.2">
      <c r="A1136" s="8"/>
      <c r="B1136" s="9"/>
      <c r="C1136" s="20"/>
      <c r="D1136" s="20"/>
      <c r="F1136" s="9"/>
      <c r="G1136" s="9"/>
    </row>
    <row r="1137" spans="1:7" x14ac:dyDescent="0.2">
      <c r="A1137" s="8"/>
      <c r="B1137" s="9"/>
      <c r="C1137" s="20"/>
      <c r="D1137" s="20"/>
      <c r="F1137" s="9"/>
      <c r="G1137" s="9"/>
    </row>
    <row r="1138" spans="1:7" x14ac:dyDescent="0.2">
      <c r="A1138" s="8"/>
      <c r="B1138" s="9"/>
      <c r="C1138" s="20"/>
      <c r="D1138" s="20"/>
      <c r="F1138" s="9"/>
      <c r="G1138" s="9"/>
    </row>
    <row r="1139" spans="1:7" x14ac:dyDescent="0.2">
      <c r="A1139" s="8"/>
      <c r="B1139" s="9"/>
      <c r="C1139" s="20"/>
      <c r="D1139" s="20"/>
      <c r="F1139" s="9"/>
      <c r="G1139" s="9"/>
    </row>
    <row r="1140" spans="1:7" x14ac:dyDescent="0.2">
      <c r="A1140" s="8"/>
      <c r="B1140" s="9"/>
      <c r="C1140" s="20"/>
      <c r="D1140" s="20"/>
      <c r="F1140" s="9"/>
      <c r="G1140" s="9"/>
    </row>
    <row r="1141" spans="1:7" x14ac:dyDescent="0.2">
      <c r="A1141" s="8"/>
      <c r="B1141" s="9"/>
      <c r="C1141" s="20"/>
      <c r="D1141" s="20"/>
      <c r="F1141" s="9"/>
      <c r="G1141" s="9"/>
    </row>
    <row r="1142" spans="1:7" x14ac:dyDescent="0.2">
      <c r="A1142" s="8"/>
      <c r="B1142" s="9"/>
      <c r="C1142" s="20"/>
      <c r="D1142" s="20"/>
      <c r="F1142" s="9"/>
      <c r="G1142" s="9"/>
    </row>
    <row r="1143" spans="1:7" x14ac:dyDescent="0.2">
      <c r="A1143" s="8"/>
      <c r="B1143" s="9"/>
      <c r="C1143" s="20"/>
      <c r="D1143" s="20"/>
      <c r="F1143" s="9"/>
      <c r="G1143" s="9"/>
    </row>
    <row r="1144" spans="1:7" x14ac:dyDescent="0.2">
      <c r="A1144" s="8"/>
      <c r="B1144" s="9"/>
      <c r="C1144" s="20"/>
      <c r="D1144" s="20"/>
      <c r="F1144" s="9"/>
      <c r="G1144" s="9"/>
    </row>
    <row r="1145" spans="1:7" x14ac:dyDescent="0.2">
      <c r="A1145" s="8"/>
      <c r="B1145" s="9"/>
      <c r="C1145" s="20"/>
      <c r="D1145" s="20"/>
      <c r="F1145" s="9"/>
      <c r="G1145" s="9"/>
    </row>
    <row r="1146" spans="1:7" x14ac:dyDescent="0.2">
      <c r="A1146" s="8"/>
      <c r="B1146" s="9"/>
      <c r="C1146" s="20"/>
      <c r="D1146" s="20"/>
      <c r="F1146" s="9"/>
      <c r="G1146" s="9"/>
    </row>
    <row r="1147" spans="1:7" x14ac:dyDescent="0.2">
      <c r="A1147" s="8"/>
      <c r="B1147" s="9"/>
      <c r="C1147" s="20"/>
      <c r="D1147" s="20"/>
      <c r="F1147" s="9"/>
      <c r="G1147" s="9"/>
    </row>
    <row r="1148" spans="1:7" x14ac:dyDescent="0.2">
      <c r="A1148" s="8"/>
      <c r="B1148" s="9"/>
      <c r="C1148" s="20"/>
      <c r="D1148" s="20"/>
      <c r="F1148" s="9"/>
      <c r="G1148" s="9"/>
    </row>
    <row r="1149" spans="1:7" x14ac:dyDescent="0.2">
      <c r="A1149" s="8"/>
      <c r="B1149" s="9"/>
      <c r="C1149" s="20"/>
      <c r="D1149" s="20"/>
      <c r="F1149" s="9"/>
      <c r="G1149" s="9"/>
    </row>
    <row r="1150" spans="1:7" x14ac:dyDescent="0.2">
      <c r="A1150" s="8"/>
      <c r="B1150" s="9"/>
      <c r="C1150" s="20"/>
      <c r="D1150" s="20"/>
      <c r="F1150" s="9"/>
      <c r="G1150" s="9"/>
    </row>
    <row r="1151" spans="1:7" x14ac:dyDescent="0.2">
      <c r="A1151" s="8"/>
      <c r="B1151" s="9"/>
      <c r="C1151" s="20"/>
      <c r="D1151" s="20"/>
      <c r="F1151" s="9"/>
      <c r="G1151" s="9"/>
    </row>
    <row r="1152" spans="1:7" x14ac:dyDescent="0.2">
      <c r="A1152" s="8"/>
      <c r="B1152" s="9"/>
      <c r="C1152" s="20"/>
      <c r="D1152" s="20"/>
      <c r="F1152" s="9"/>
      <c r="G1152" s="9"/>
    </row>
    <row r="1153" spans="1:7" x14ac:dyDescent="0.2">
      <c r="A1153" s="8"/>
      <c r="B1153" s="9"/>
      <c r="C1153" s="20"/>
      <c r="D1153" s="20"/>
      <c r="F1153" s="9"/>
      <c r="G1153" s="9"/>
    </row>
    <row r="1154" spans="1:7" x14ac:dyDescent="0.2">
      <c r="A1154" s="8"/>
      <c r="B1154" s="9"/>
      <c r="C1154" s="20"/>
      <c r="D1154" s="20"/>
      <c r="F1154" s="9"/>
      <c r="G1154" s="9"/>
    </row>
    <row r="1155" spans="1:7" x14ac:dyDescent="0.2">
      <c r="A1155" s="8"/>
      <c r="B1155" s="9"/>
      <c r="C1155" s="20"/>
      <c r="D1155" s="20"/>
      <c r="F1155" s="9"/>
      <c r="G1155" s="9"/>
    </row>
    <row r="1156" spans="1:7" x14ac:dyDescent="0.2">
      <c r="A1156" s="8"/>
      <c r="B1156" s="9"/>
      <c r="C1156" s="20"/>
      <c r="D1156" s="20"/>
      <c r="F1156" s="9"/>
      <c r="G1156" s="9"/>
    </row>
    <row r="1157" spans="1:7" x14ac:dyDescent="0.2">
      <c r="A1157" s="8"/>
      <c r="B1157" s="9"/>
      <c r="C1157" s="20"/>
      <c r="D1157" s="20"/>
      <c r="F1157" s="9"/>
      <c r="G1157" s="9"/>
    </row>
    <row r="1158" spans="1:7" x14ac:dyDescent="0.2">
      <c r="A1158" s="8"/>
      <c r="B1158" s="9"/>
      <c r="C1158" s="20"/>
      <c r="D1158" s="20"/>
      <c r="F1158" s="9"/>
      <c r="G1158" s="9"/>
    </row>
    <row r="1159" spans="1:7" x14ac:dyDescent="0.2">
      <c r="A1159" s="8"/>
      <c r="B1159" s="9"/>
      <c r="C1159" s="20"/>
      <c r="D1159" s="20"/>
      <c r="F1159" s="9"/>
      <c r="G1159" s="9"/>
    </row>
    <row r="1160" spans="1:7" x14ac:dyDescent="0.2">
      <c r="A1160" s="8"/>
      <c r="B1160" s="9"/>
      <c r="C1160" s="20"/>
      <c r="D1160" s="20"/>
      <c r="F1160" s="9"/>
      <c r="G1160" s="9"/>
    </row>
    <row r="1161" spans="1:7" x14ac:dyDescent="0.2">
      <c r="A1161" s="8"/>
      <c r="B1161" s="9"/>
      <c r="C1161" s="20"/>
      <c r="D1161" s="20"/>
      <c r="F1161" s="9"/>
      <c r="G1161" s="9"/>
    </row>
    <row r="1162" spans="1:7" x14ac:dyDescent="0.2">
      <c r="A1162" s="8"/>
      <c r="B1162" s="9"/>
      <c r="C1162" s="20"/>
      <c r="D1162" s="20"/>
      <c r="F1162" s="9"/>
      <c r="G1162" s="9"/>
    </row>
    <row r="1163" spans="1:7" x14ac:dyDescent="0.2">
      <c r="A1163" s="8"/>
      <c r="B1163" s="9"/>
      <c r="C1163" s="20"/>
      <c r="D1163" s="20"/>
      <c r="F1163" s="9"/>
      <c r="G1163" s="9"/>
    </row>
    <row r="1164" spans="1:7" x14ac:dyDescent="0.2">
      <c r="A1164" s="8"/>
      <c r="B1164" s="9"/>
      <c r="C1164" s="20"/>
      <c r="D1164" s="20"/>
      <c r="F1164" s="9"/>
      <c r="G1164" s="9"/>
    </row>
    <row r="1165" spans="1:7" x14ac:dyDescent="0.2">
      <c r="A1165" s="8"/>
      <c r="B1165" s="9"/>
      <c r="C1165" s="20"/>
      <c r="D1165" s="20"/>
      <c r="F1165" s="9"/>
      <c r="G1165" s="9"/>
    </row>
    <row r="1166" spans="1:7" x14ac:dyDescent="0.2">
      <c r="A1166" s="8"/>
      <c r="B1166" s="9"/>
      <c r="C1166" s="20"/>
      <c r="D1166" s="20"/>
      <c r="F1166" s="9"/>
      <c r="G1166" s="9"/>
    </row>
    <row r="1167" spans="1:7" x14ac:dyDescent="0.2">
      <c r="A1167" s="8"/>
      <c r="B1167" s="9"/>
      <c r="C1167" s="20"/>
      <c r="D1167" s="20"/>
      <c r="F1167" s="9"/>
      <c r="G1167" s="9"/>
    </row>
    <row r="1168" spans="1:7" x14ac:dyDescent="0.2">
      <c r="A1168" s="8"/>
      <c r="B1168" s="9"/>
      <c r="C1168" s="20"/>
      <c r="D1168" s="20"/>
      <c r="F1168" s="9"/>
      <c r="G1168" s="9"/>
    </row>
    <row r="1169" spans="1:7" x14ac:dyDescent="0.2">
      <c r="A1169" s="8"/>
      <c r="B1169" s="9"/>
      <c r="C1169" s="20"/>
      <c r="D1169" s="20"/>
      <c r="F1169" s="9"/>
      <c r="G1169" s="9"/>
    </row>
    <row r="1170" spans="1:7" x14ac:dyDescent="0.2">
      <c r="A1170" s="8"/>
      <c r="B1170" s="9"/>
      <c r="C1170" s="20"/>
      <c r="D1170" s="20"/>
      <c r="F1170" s="9"/>
      <c r="G1170" s="9"/>
    </row>
    <row r="1171" spans="1:7" x14ac:dyDescent="0.2">
      <c r="A1171" s="8"/>
      <c r="B1171" s="9"/>
      <c r="C1171" s="20"/>
      <c r="D1171" s="20"/>
      <c r="F1171" s="9"/>
      <c r="G1171" s="9"/>
    </row>
    <row r="1172" spans="1:7" x14ac:dyDescent="0.2">
      <c r="A1172" s="8"/>
      <c r="B1172" s="9"/>
      <c r="C1172" s="20"/>
      <c r="D1172" s="20"/>
      <c r="F1172" s="9"/>
      <c r="G1172" s="9"/>
    </row>
    <row r="1173" spans="1:7" x14ac:dyDescent="0.2">
      <c r="A1173" s="8"/>
      <c r="B1173" s="9"/>
      <c r="C1173" s="20"/>
      <c r="D1173" s="20"/>
      <c r="F1173" s="9"/>
      <c r="G1173" s="9"/>
    </row>
    <row r="1174" spans="1:7" x14ac:dyDescent="0.2">
      <c r="A1174" s="8"/>
      <c r="B1174" s="9"/>
      <c r="C1174" s="20"/>
      <c r="D1174" s="20"/>
      <c r="F1174" s="9"/>
      <c r="G1174" s="9"/>
    </row>
    <row r="1175" spans="1:7" x14ac:dyDescent="0.2">
      <c r="A1175" s="8"/>
      <c r="B1175" s="9"/>
      <c r="C1175" s="20"/>
      <c r="D1175" s="20"/>
      <c r="F1175" s="9"/>
      <c r="G1175" s="9"/>
    </row>
    <row r="1176" spans="1:7" x14ac:dyDescent="0.2">
      <c r="A1176" s="8"/>
      <c r="B1176" s="9"/>
      <c r="C1176" s="20"/>
      <c r="D1176" s="20"/>
      <c r="F1176" s="9"/>
      <c r="G1176" s="9"/>
    </row>
    <row r="1177" spans="1:7" x14ac:dyDescent="0.2">
      <c r="A1177" s="8"/>
      <c r="B1177" s="9"/>
      <c r="C1177" s="20"/>
      <c r="D1177" s="20"/>
      <c r="F1177" s="9"/>
      <c r="G1177" s="9"/>
    </row>
    <row r="1178" spans="1:7" x14ac:dyDescent="0.2">
      <c r="A1178" s="8"/>
      <c r="B1178" s="9"/>
      <c r="C1178" s="20"/>
      <c r="D1178" s="20"/>
      <c r="F1178" s="9"/>
      <c r="G1178" s="9"/>
    </row>
    <row r="1179" spans="1:7" x14ac:dyDescent="0.2">
      <c r="A1179" s="8"/>
      <c r="B1179" s="9"/>
      <c r="C1179" s="20"/>
      <c r="D1179" s="20"/>
      <c r="F1179" s="9"/>
      <c r="G1179" s="9"/>
    </row>
    <row r="1180" spans="1:7" x14ac:dyDescent="0.2">
      <c r="A1180" s="8"/>
      <c r="B1180" s="9"/>
      <c r="C1180" s="20"/>
      <c r="D1180" s="20"/>
      <c r="F1180" s="9"/>
      <c r="G1180" s="9"/>
    </row>
    <row r="1181" spans="1:7" x14ac:dyDescent="0.2">
      <c r="A1181" s="8"/>
      <c r="B1181" s="9"/>
      <c r="C1181" s="20"/>
      <c r="D1181" s="20"/>
      <c r="F1181" s="9"/>
      <c r="G1181" s="9"/>
    </row>
    <row r="1182" spans="1:7" x14ac:dyDescent="0.2">
      <c r="A1182" s="8"/>
      <c r="B1182" s="9"/>
      <c r="C1182" s="20"/>
      <c r="D1182" s="20"/>
      <c r="F1182" s="9"/>
      <c r="G1182" s="9"/>
    </row>
    <row r="1183" spans="1:7" x14ac:dyDescent="0.2">
      <c r="A1183" s="8"/>
      <c r="B1183" s="9"/>
      <c r="C1183" s="20"/>
      <c r="D1183" s="20"/>
      <c r="F1183" s="9"/>
      <c r="G1183" s="9"/>
    </row>
    <row r="1184" spans="1:7" x14ac:dyDescent="0.2">
      <c r="A1184" s="8"/>
      <c r="B1184" s="9"/>
      <c r="C1184" s="20"/>
      <c r="D1184" s="20"/>
      <c r="F1184" s="9"/>
      <c r="G1184" s="9"/>
    </row>
    <row r="1185" spans="1:7" x14ac:dyDescent="0.2">
      <c r="A1185" s="8"/>
      <c r="B1185" s="9"/>
      <c r="C1185" s="20"/>
      <c r="D1185" s="20"/>
      <c r="F1185" s="9"/>
      <c r="G1185" s="9"/>
    </row>
    <row r="1186" spans="1:7" x14ac:dyDescent="0.2">
      <c r="A1186" s="8"/>
      <c r="B1186" s="9"/>
      <c r="C1186" s="20"/>
      <c r="D1186" s="20"/>
      <c r="F1186" s="9"/>
      <c r="G1186" s="9"/>
    </row>
    <row r="1187" spans="1:7" x14ac:dyDescent="0.2">
      <c r="A1187" s="8"/>
      <c r="B1187" s="9"/>
      <c r="C1187" s="20"/>
      <c r="D1187" s="20"/>
      <c r="F1187" s="9"/>
      <c r="G1187" s="9"/>
    </row>
    <row r="1188" spans="1:7" x14ac:dyDescent="0.2">
      <c r="A1188" s="8"/>
      <c r="B1188" s="9"/>
      <c r="C1188" s="20"/>
      <c r="D1188" s="20"/>
      <c r="F1188" s="9"/>
      <c r="G1188" s="9"/>
    </row>
    <row r="1189" spans="1:7" x14ac:dyDescent="0.2">
      <c r="A1189" s="8"/>
      <c r="B1189" s="9"/>
      <c r="C1189" s="20"/>
      <c r="D1189" s="20"/>
      <c r="F1189" s="9"/>
      <c r="G1189" s="9"/>
    </row>
    <row r="1190" spans="1:7" x14ac:dyDescent="0.2">
      <c r="A1190" s="8"/>
      <c r="B1190" s="9"/>
      <c r="C1190" s="20"/>
      <c r="D1190" s="20"/>
      <c r="F1190" s="9"/>
      <c r="G1190" s="9"/>
    </row>
    <row r="1191" spans="1:7" x14ac:dyDescent="0.2">
      <c r="A1191" s="8"/>
      <c r="B1191" s="9"/>
      <c r="C1191" s="20"/>
      <c r="D1191" s="20"/>
      <c r="F1191" s="9"/>
      <c r="G1191" s="9"/>
    </row>
    <row r="1192" spans="1:7" x14ac:dyDescent="0.2">
      <c r="A1192" s="8"/>
      <c r="B1192" s="9"/>
      <c r="C1192" s="20"/>
      <c r="D1192" s="20"/>
      <c r="F1192" s="9"/>
      <c r="G1192" s="9"/>
    </row>
    <row r="1193" spans="1:7" x14ac:dyDescent="0.2">
      <c r="A1193" s="8"/>
      <c r="B1193" s="9"/>
      <c r="C1193" s="20"/>
      <c r="D1193" s="20"/>
      <c r="F1193" s="9"/>
      <c r="G1193" s="9"/>
    </row>
    <row r="1194" spans="1:7" x14ac:dyDescent="0.2">
      <c r="A1194" s="8"/>
      <c r="B1194" s="9"/>
      <c r="C1194" s="20"/>
      <c r="D1194" s="20"/>
      <c r="F1194" s="9"/>
      <c r="G1194" s="9"/>
    </row>
    <row r="1195" spans="1:7" x14ac:dyDescent="0.2">
      <c r="A1195" s="8"/>
      <c r="B1195" s="9"/>
      <c r="C1195" s="20"/>
      <c r="D1195" s="20"/>
      <c r="F1195" s="9"/>
      <c r="G1195" s="9"/>
    </row>
    <row r="1196" spans="1:7" x14ac:dyDescent="0.2">
      <c r="A1196" s="8"/>
      <c r="B1196" s="9"/>
      <c r="C1196" s="20"/>
      <c r="D1196" s="20"/>
      <c r="F1196" s="9"/>
      <c r="G1196" s="9"/>
    </row>
    <row r="1197" spans="1:7" x14ac:dyDescent="0.2">
      <c r="A1197" s="8"/>
      <c r="B1197" s="9"/>
      <c r="C1197" s="20"/>
      <c r="D1197" s="20"/>
      <c r="F1197" s="9"/>
      <c r="G1197" s="9"/>
    </row>
    <row r="1198" spans="1:7" x14ac:dyDescent="0.2">
      <c r="A1198" s="8"/>
      <c r="B1198" s="9"/>
      <c r="C1198" s="20"/>
      <c r="D1198" s="20"/>
      <c r="F1198" s="9"/>
      <c r="G1198" s="9"/>
    </row>
    <row r="1199" spans="1:7" x14ac:dyDescent="0.2">
      <c r="A1199" s="8"/>
      <c r="B1199" s="9"/>
      <c r="C1199" s="20"/>
      <c r="D1199" s="20"/>
      <c r="F1199" s="9"/>
      <c r="G1199" s="9"/>
    </row>
    <row r="1200" spans="1:7" x14ac:dyDescent="0.2">
      <c r="A1200" s="8"/>
      <c r="B1200" s="9"/>
      <c r="C1200" s="20"/>
      <c r="D1200" s="20"/>
      <c r="F1200" s="9"/>
      <c r="G1200" s="9"/>
    </row>
    <row r="1201" spans="1:7" x14ac:dyDescent="0.2">
      <c r="A1201" s="8"/>
      <c r="B1201" s="9"/>
      <c r="C1201" s="20"/>
      <c r="D1201" s="20"/>
      <c r="F1201" s="9"/>
      <c r="G1201" s="9"/>
    </row>
    <row r="1202" spans="1:7" x14ac:dyDescent="0.2">
      <c r="A1202" s="8"/>
      <c r="B1202" s="9"/>
      <c r="C1202" s="20"/>
      <c r="D1202" s="20"/>
      <c r="F1202" s="9"/>
      <c r="G1202" s="9"/>
    </row>
    <row r="1203" spans="1:7" x14ac:dyDescent="0.2">
      <c r="A1203" s="8"/>
      <c r="B1203" s="9"/>
      <c r="C1203" s="20"/>
      <c r="D1203" s="20"/>
      <c r="F1203" s="9"/>
      <c r="G1203" s="9"/>
    </row>
    <row r="1204" spans="1:7" x14ac:dyDescent="0.2">
      <c r="A1204" s="8"/>
      <c r="B1204" s="9"/>
      <c r="C1204" s="20"/>
      <c r="D1204" s="20"/>
      <c r="F1204" s="9"/>
      <c r="G1204" s="9"/>
    </row>
    <row r="1205" spans="1:7" x14ac:dyDescent="0.2">
      <c r="A1205" s="8"/>
      <c r="B1205" s="9"/>
      <c r="C1205" s="20"/>
      <c r="D1205" s="20"/>
      <c r="F1205" s="9"/>
      <c r="G1205" s="9"/>
    </row>
    <row r="1206" spans="1:7" x14ac:dyDescent="0.2">
      <c r="A1206" s="8"/>
      <c r="B1206" s="9"/>
      <c r="C1206" s="20"/>
      <c r="D1206" s="20"/>
      <c r="F1206" s="9"/>
      <c r="G1206" s="9"/>
    </row>
    <row r="1207" spans="1:7" x14ac:dyDescent="0.2">
      <c r="A1207" s="8"/>
      <c r="B1207" s="9"/>
      <c r="C1207" s="20"/>
      <c r="D1207" s="20"/>
      <c r="F1207" s="9"/>
      <c r="G1207" s="9"/>
    </row>
    <row r="1208" spans="1:7" x14ac:dyDescent="0.2">
      <c r="A1208" s="8"/>
      <c r="B1208" s="9"/>
      <c r="C1208" s="20"/>
      <c r="D1208" s="20"/>
      <c r="F1208" s="9"/>
      <c r="G1208" s="9"/>
    </row>
    <row r="1209" spans="1:7" x14ac:dyDescent="0.2">
      <c r="A1209" s="8"/>
      <c r="B1209" s="9"/>
      <c r="C1209" s="20"/>
      <c r="D1209" s="20"/>
      <c r="F1209" s="9"/>
      <c r="G1209" s="9"/>
    </row>
    <row r="1210" spans="1:7" x14ac:dyDescent="0.2">
      <c r="A1210" s="8"/>
      <c r="B1210" s="9"/>
      <c r="C1210" s="20"/>
      <c r="D1210" s="20"/>
      <c r="F1210" s="9"/>
      <c r="G1210" s="9"/>
    </row>
    <row r="1211" spans="1:7" x14ac:dyDescent="0.2">
      <c r="A1211" s="8"/>
      <c r="B1211" s="9"/>
      <c r="C1211" s="20"/>
      <c r="D1211" s="20"/>
      <c r="F1211" s="9"/>
      <c r="G1211" s="9"/>
    </row>
    <row r="1212" spans="1:7" x14ac:dyDescent="0.2">
      <c r="A1212" s="8"/>
      <c r="B1212" s="9"/>
      <c r="C1212" s="20"/>
      <c r="D1212" s="20"/>
      <c r="F1212" s="9"/>
      <c r="G1212" s="9"/>
    </row>
    <row r="1213" spans="1:7" x14ac:dyDescent="0.2">
      <c r="A1213" s="8"/>
      <c r="B1213" s="9"/>
      <c r="C1213" s="20"/>
      <c r="D1213" s="20"/>
      <c r="F1213" s="9"/>
      <c r="G1213" s="9"/>
    </row>
    <row r="1214" spans="1:7" x14ac:dyDescent="0.2">
      <c r="A1214" s="8"/>
      <c r="B1214" s="9"/>
      <c r="C1214" s="20"/>
      <c r="D1214" s="20"/>
      <c r="F1214" s="9"/>
      <c r="G1214" s="9"/>
    </row>
    <row r="1215" spans="1:7" x14ac:dyDescent="0.2">
      <c r="A1215" s="8"/>
      <c r="B1215" s="9"/>
      <c r="C1215" s="20"/>
      <c r="D1215" s="20"/>
      <c r="F1215" s="9"/>
      <c r="G1215" s="9"/>
    </row>
    <row r="1216" spans="1:7" x14ac:dyDescent="0.2">
      <c r="A1216" s="8"/>
      <c r="B1216" s="9"/>
      <c r="C1216" s="20"/>
      <c r="D1216" s="20"/>
      <c r="F1216" s="9"/>
      <c r="G1216" s="9"/>
    </row>
    <row r="1217" spans="1:7" x14ac:dyDescent="0.2">
      <c r="A1217" s="8"/>
      <c r="B1217" s="9"/>
      <c r="C1217" s="20"/>
      <c r="D1217" s="20"/>
      <c r="F1217" s="9"/>
      <c r="G1217" s="9"/>
    </row>
    <row r="1218" spans="1:7" x14ac:dyDescent="0.2">
      <c r="A1218" s="8"/>
      <c r="B1218" s="9"/>
      <c r="C1218" s="20"/>
      <c r="D1218" s="20"/>
      <c r="F1218" s="9"/>
      <c r="G1218" s="9"/>
    </row>
    <row r="1219" spans="1:7" x14ac:dyDescent="0.2">
      <c r="A1219" s="8"/>
      <c r="B1219" s="9"/>
      <c r="C1219" s="20"/>
      <c r="D1219" s="20"/>
      <c r="F1219" s="9"/>
      <c r="G1219" s="9"/>
    </row>
    <row r="1220" spans="1:7" x14ac:dyDescent="0.2">
      <c r="A1220" s="8"/>
      <c r="B1220" s="9"/>
      <c r="C1220" s="20"/>
      <c r="D1220" s="20"/>
      <c r="F1220" s="9"/>
      <c r="G1220" s="9"/>
    </row>
    <row r="1221" spans="1:7" x14ac:dyDescent="0.2">
      <c r="A1221" s="8"/>
      <c r="B1221" s="9"/>
      <c r="C1221" s="20"/>
      <c r="D1221" s="20"/>
      <c r="F1221" s="9"/>
      <c r="G1221" s="9"/>
    </row>
    <row r="1222" spans="1:7" x14ac:dyDescent="0.2">
      <c r="A1222" s="8"/>
      <c r="B1222" s="9"/>
      <c r="C1222" s="20"/>
      <c r="D1222" s="20"/>
      <c r="F1222" s="9"/>
      <c r="G1222" s="9"/>
    </row>
    <row r="1223" spans="1:7" x14ac:dyDescent="0.2">
      <c r="A1223" s="8"/>
      <c r="B1223" s="9"/>
      <c r="C1223" s="20"/>
      <c r="D1223" s="20"/>
      <c r="F1223" s="9"/>
      <c r="G1223" s="9"/>
    </row>
    <row r="1224" spans="1:7" x14ac:dyDescent="0.2">
      <c r="A1224" s="8"/>
      <c r="B1224" s="9"/>
      <c r="C1224" s="20"/>
      <c r="D1224" s="20"/>
      <c r="F1224" s="9"/>
      <c r="G1224" s="9"/>
    </row>
    <row r="1225" spans="1:7" x14ac:dyDescent="0.2">
      <c r="A1225" s="8"/>
      <c r="B1225" s="9"/>
      <c r="C1225" s="20"/>
      <c r="D1225" s="20"/>
      <c r="F1225" s="9"/>
      <c r="G1225" s="9"/>
    </row>
    <row r="1226" spans="1:7" x14ac:dyDescent="0.2">
      <c r="A1226" s="8"/>
      <c r="B1226" s="9"/>
      <c r="C1226" s="20"/>
      <c r="D1226" s="20"/>
      <c r="F1226" s="9"/>
      <c r="G1226" s="9"/>
    </row>
    <row r="1227" spans="1:7" x14ac:dyDescent="0.2">
      <c r="A1227" s="8"/>
      <c r="B1227" s="9"/>
      <c r="C1227" s="20"/>
      <c r="D1227" s="20"/>
      <c r="F1227" s="9"/>
      <c r="G1227" s="9"/>
    </row>
    <row r="1228" spans="1:7" x14ac:dyDescent="0.2">
      <c r="A1228" s="8"/>
      <c r="B1228" s="9"/>
      <c r="C1228" s="20"/>
      <c r="D1228" s="20"/>
      <c r="F1228" s="9"/>
      <c r="G1228" s="9"/>
    </row>
    <row r="1229" spans="1:7" x14ac:dyDescent="0.2">
      <c r="A1229" s="8"/>
      <c r="B1229" s="9"/>
      <c r="C1229" s="20"/>
      <c r="D1229" s="20"/>
      <c r="F1229" s="9"/>
      <c r="G1229" s="9"/>
    </row>
    <row r="1230" spans="1:7" x14ac:dyDescent="0.2">
      <c r="A1230" s="8"/>
      <c r="B1230" s="9"/>
      <c r="C1230" s="20"/>
      <c r="D1230" s="20"/>
      <c r="F1230" s="9"/>
      <c r="G1230" s="9"/>
    </row>
    <row r="1231" spans="1:7" x14ac:dyDescent="0.2">
      <c r="A1231" s="8"/>
      <c r="B1231" s="9"/>
      <c r="C1231" s="20"/>
      <c r="D1231" s="20"/>
      <c r="F1231" s="9"/>
      <c r="G1231" s="9"/>
    </row>
    <row r="1232" spans="1:7" x14ac:dyDescent="0.2">
      <c r="A1232" s="8"/>
      <c r="B1232" s="9"/>
      <c r="C1232" s="20"/>
      <c r="D1232" s="20"/>
      <c r="F1232" s="9"/>
      <c r="G1232" s="9"/>
    </row>
    <row r="1233" spans="1:7" x14ac:dyDescent="0.2">
      <c r="A1233" s="8"/>
      <c r="B1233" s="9"/>
      <c r="C1233" s="20"/>
      <c r="D1233" s="20"/>
      <c r="F1233" s="9"/>
      <c r="G1233" s="9"/>
    </row>
    <row r="1234" spans="1:7" x14ac:dyDescent="0.2">
      <c r="A1234" s="8"/>
      <c r="B1234" s="9"/>
      <c r="C1234" s="20"/>
      <c r="D1234" s="20"/>
      <c r="F1234" s="9"/>
      <c r="G1234" s="9"/>
    </row>
    <row r="1235" spans="1:7" x14ac:dyDescent="0.2">
      <c r="A1235" s="8"/>
      <c r="B1235" s="9"/>
      <c r="C1235" s="20"/>
      <c r="D1235" s="20"/>
      <c r="F1235" s="9"/>
      <c r="G1235" s="9"/>
    </row>
    <row r="1236" spans="1:7" x14ac:dyDescent="0.2">
      <c r="A1236" s="8"/>
      <c r="B1236" s="9"/>
      <c r="C1236" s="20"/>
      <c r="D1236" s="20"/>
      <c r="F1236" s="9"/>
      <c r="G1236" s="9"/>
    </row>
    <row r="1237" spans="1:7" x14ac:dyDescent="0.2">
      <c r="A1237" s="8"/>
      <c r="B1237" s="9"/>
      <c r="C1237" s="20"/>
      <c r="D1237" s="20"/>
      <c r="F1237" s="9"/>
      <c r="G1237" s="9"/>
    </row>
    <row r="1238" spans="1:7" x14ac:dyDescent="0.2">
      <c r="A1238" s="8"/>
      <c r="B1238" s="9"/>
      <c r="C1238" s="20"/>
      <c r="D1238" s="20"/>
      <c r="F1238" s="9"/>
      <c r="G1238" s="9"/>
    </row>
    <row r="1239" spans="1:7" x14ac:dyDescent="0.2">
      <c r="A1239" s="8"/>
      <c r="B1239" s="9"/>
      <c r="C1239" s="20"/>
      <c r="D1239" s="20"/>
      <c r="F1239" s="9"/>
      <c r="G1239" s="9"/>
    </row>
    <row r="1240" spans="1:7" x14ac:dyDescent="0.2">
      <c r="A1240" s="8"/>
      <c r="B1240" s="9"/>
      <c r="C1240" s="20"/>
      <c r="D1240" s="20"/>
      <c r="F1240" s="9"/>
      <c r="G1240" s="9"/>
    </row>
    <row r="1241" spans="1:7" x14ac:dyDescent="0.2">
      <c r="A1241" s="8"/>
      <c r="B1241" s="9"/>
      <c r="C1241" s="20"/>
      <c r="D1241" s="20"/>
      <c r="F1241" s="9"/>
      <c r="G1241" s="9"/>
    </row>
    <row r="1242" spans="1:7" x14ac:dyDescent="0.2">
      <c r="A1242" s="8"/>
      <c r="B1242" s="9"/>
      <c r="C1242" s="20"/>
      <c r="D1242" s="20"/>
      <c r="F1242" s="9"/>
      <c r="G1242" s="9"/>
    </row>
    <row r="1243" spans="1:7" x14ac:dyDescent="0.2">
      <c r="A1243" s="8"/>
      <c r="B1243" s="9"/>
      <c r="C1243" s="20"/>
      <c r="D1243" s="20"/>
      <c r="F1243" s="9"/>
      <c r="G1243" s="9"/>
    </row>
    <row r="1244" spans="1:7" x14ac:dyDescent="0.2">
      <c r="A1244" s="8"/>
      <c r="B1244" s="9"/>
      <c r="C1244" s="20"/>
      <c r="D1244" s="20"/>
      <c r="F1244" s="9"/>
      <c r="G1244" s="9"/>
    </row>
    <row r="1245" spans="1:7" x14ac:dyDescent="0.2">
      <c r="A1245" s="8"/>
      <c r="B1245" s="9"/>
      <c r="C1245" s="20"/>
      <c r="D1245" s="20"/>
      <c r="F1245" s="9"/>
      <c r="G1245" s="9"/>
    </row>
    <row r="1246" spans="1:7" x14ac:dyDescent="0.2">
      <c r="A1246" s="8"/>
      <c r="B1246" s="9"/>
      <c r="C1246" s="20"/>
      <c r="D1246" s="20"/>
      <c r="F1246" s="9"/>
      <c r="G1246" s="9"/>
    </row>
    <row r="1247" spans="1:7" x14ac:dyDescent="0.2">
      <c r="A1247" s="8"/>
      <c r="B1247" s="9"/>
      <c r="C1247" s="20"/>
      <c r="D1247" s="20"/>
      <c r="F1247" s="9"/>
      <c r="G1247" s="9"/>
    </row>
    <row r="1248" spans="1:7" x14ac:dyDescent="0.2">
      <c r="A1248" s="8"/>
      <c r="B1248" s="9"/>
      <c r="C1248" s="20"/>
      <c r="D1248" s="20"/>
      <c r="F1248" s="9"/>
      <c r="G1248" s="9"/>
    </row>
    <row r="1249" spans="1:7" x14ac:dyDescent="0.2">
      <c r="A1249" s="8"/>
      <c r="B1249" s="9"/>
      <c r="C1249" s="20"/>
      <c r="D1249" s="20"/>
      <c r="F1249" s="9"/>
      <c r="G1249" s="9"/>
    </row>
    <row r="1250" spans="1:7" x14ac:dyDescent="0.2">
      <c r="A1250" s="8"/>
      <c r="B1250" s="9"/>
      <c r="C1250" s="20"/>
      <c r="D1250" s="20"/>
      <c r="F1250" s="9"/>
      <c r="G1250" s="9"/>
    </row>
    <row r="1251" spans="1:7" x14ac:dyDescent="0.2">
      <c r="A1251" s="8"/>
      <c r="B1251" s="9"/>
      <c r="C1251" s="20"/>
      <c r="D1251" s="20"/>
      <c r="F1251" s="9"/>
      <c r="G1251" s="9"/>
    </row>
    <row r="1252" spans="1:7" x14ac:dyDescent="0.2">
      <c r="A1252" s="8"/>
      <c r="B1252" s="9"/>
      <c r="C1252" s="20"/>
      <c r="D1252" s="20"/>
      <c r="F1252" s="9"/>
      <c r="G1252" s="9"/>
    </row>
    <row r="1253" spans="1:7" x14ac:dyDescent="0.2">
      <c r="A1253" s="8"/>
      <c r="B1253" s="9"/>
      <c r="C1253" s="20"/>
      <c r="D1253" s="20"/>
      <c r="F1253" s="9"/>
      <c r="G1253" s="9"/>
    </row>
    <row r="1254" spans="1:7" x14ac:dyDescent="0.2">
      <c r="A1254" s="8"/>
      <c r="B1254" s="9"/>
      <c r="C1254" s="20"/>
      <c r="D1254" s="20"/>
      <c r="F1254" s="9"/>
      <c r="G1254" s="9"/>
    </row>
    <row r="1255" spans="1:7" x14ac:dyDescent="0.2">
      <c r="A1255" s="8"/>
      <c r="B1255" s="9"/>
      <c r="C1255" s="20"/>
      <c r="D1255" s="20"/>
      <c r="F1255" s="9"/>
      <c r="G1255" s="9"/>
    </row>
    <row r="1256" spans="1:7" x14ac:dyDescent="0.2">
      <c r="A1256" s="8"/>
      <c r="B1256" s="9"/>
      <c r="C1256" s="20"/>
      <c r="D1256" s="20"/>
      <c r="F1256" s="9"/>
      <c r="G1256" s="9"/>
    </row>
    <row r="1257" spans="1:7" x14ac:dyDescent="0.2">
      <c r="A1257" s="8"/>
      <c r="B1257" s="9"/>
      <c r="C1257" s="20"/>
      <c r="D1257" s="20"/>
      <c r="F1257" s="9"/>
      <c r="G1257" s="9"/>
    </row>
    <row r="1258" spans="1:7" x14ac:dyDescent="0.2">
      <c r="A1258" s="8"/>
      <c r="B1258" s="9"/>
      <c r="C1258" s="20"/>
      <c r="D1258" s="20"/>
      <c r="F1258" s="9"/>
      <c r="G1258" s="9"/>
    </row>
    <row r="1259" spans="1:7" x14ac:dyDescent="0.2">
      <c r="A1259" s="8"/>
      <c r="B1259" s="9"/>
      <c r="C1259" s="20"/>
      <c r="D1259" s="20"/>
      <c r="F1259" s="9"/>
      <c r="G1259" s="9"/>
    </row>
    <row r="1260" spans="1:7" x14ac:dyDescent="0.2">
      <c r="A1260" s="8"/>
      <c r="B1260" s="9"/>
      <c r="C1260" s="20"/>
      <c r="D1260" s="20"/>
      <c r="F1260" s="9"/>
      <c r="G1260" s="9"/>
    </row>
    <row r="1261" spans="1:7" x14ac:dyDescent="0.2">
      <c r="A1261" s="8"/>
      <c r="B1261" s="9"/>
      <c r="C1261" s="20"/>
      <c r="D1261" s="20"/>
      <c r="F1261" s="9"/>
      <c r="G1261" s="9"/>
    </row>
    <row r="1262" spans="1:7" x14ac:dyDescent="0.2">
      <c r="A1262" s="8"/>
      <c r="B1262" s="9"/>
      <c r="C1262" s="20"/>
      <c r="D1262" s="20"/>
      <c r="F1262" s="9"/>
      <c r="G1262" s="9"/>
    </row>
    <row r="1263" spans="1:7" x14ac:dyDescent="0.2">
      <c r="A1263" s="8"/>
      <c r="B1263" s="9"/>
      <c r="C1263" s="20"/>
      <c r="D1263" s="20"/>
      <c r="F1263" s="9"/>
      <c r="G1263" s="9"/>
    </row>
    <row r="1264" spans="1:7" x14ac:dyDescent="0.2">
      <c r="A1264" s="8"/>
      <c r="B1264" s="9"/>
      <c r="C1264" s="20"/>
      <c r="D1264" s="20"/>
      <c r="F1264" s="9"/>
      <c r="G1264" s="9"/>
    </row>
    <row r="1265" spans="1:7" x14ac:dyDescent="0.2">
      <c r="A1265" s="8"/>
      <c r="B1265" s="9"/>
      <c r="C1265" s="20"/>
      <c r="D1265" s="20"/>
      <c r="F1265" s="9"/>
      <c r="G1265" s="9"/>
    </row>
    <row r="1266" spans="1:7" x14ac:dyDescent="0.2">
      <c r="A1266" s="8"/>
      <c r="B1266" s="9"/>
      <c r="C1266" s="20"/>
      <c r="D1266" s="20"/>
      <c r="F1266" s="9"/>
      <c r="G1266" s="9"/>
    </row>
    <row r="1267" spans="1:7" x14ac:dyDescent="0.2">
      <c r="A1267" s="8"/>
      <c r="B1267" s="9"/>
      <c r="C1267" s="20"/>
      <c r="D1267" s="20"/>
      <c r="F1267" s="9"/>
      <c r="G1267" s="9"/>
    </row>
    <row r="1268" spans="1:7" x14ac:dyDescent="0.2">
      <c r="A1268" s="8"/>
      <c r="B1268" s="9"/>
      <c r="C1268" s="20"/>
      <c r="D1268" s="20"/>
      <c r="F1268" s="9"/>
      <c r="G1268" s="9"/>
    </row>
    <row r="1269" spans="1:7" x14ac:dyDescent="0.2">
      <c r="A1269" s="8"/>
      <c r="B1269" s="9"/>
      <c r="C1269" s="20"/>
      <c r="D1269" s="20"/>
      <c r="F1269" s="9"/>
      <c r="G1269" s="9"/>
    </row>
    <row r="1270" spans="1:7" x14ac:dyDescent="0.2">
      <c r="A1270" s="8"/>
      <c r="B1270" s="9"/>
      <c r="C1270" s="20"/>
      <c r="D1270" s="20"/>
      <c r="F1270" s="9"/>
      <c r="G1270" s="9"/>
    </row>
    <row r="1271" spans="1:7" x14ac:dyDescent="0.2">
      <c r="A1271" s="8"/>
      <c r="B1271" s="9"/>
      <c r="C1271" s="20"/>
      <c r="D1271" s="20"/>
      <c r="F1271" s="9"/>
      <c r="G1271" s="9"/>
    </row>
    <row r="1272" spans="1:7" x14ac:dyDescent="0.2">
      <c r="A1272" s="8"/>
      <c r="B1272" s="9"/>
      <c r="C1272" s="20"/>
      <c r="D1272" s="20"/>
      <c r="F1272" s="9"/>
      <c r="G1272" s="9"/>
    </row>
    <row r="1273" spans="1:7" x14ac:dyDescent="0.2">
      <c r="A1273" s="8"/>
      <c r="B1273" s="9"/>
      <c r="C1273" s="20"/>
      <c r="D1273" s="20"/>
      <c r="F1273" s="9"/>
      <c r="G1273" s="9"/>
    </row>
    <row r="1274" spans="1:7" x14ac:dyDescent="0.2">
      <c r="A1274" s="8"/>
      <c r="B1274" s="9"/>
      <c r="C1274" s="20"/>
      <c r="D1274" s="20"/>
      <c r="F1274" s="9"/>
      <c r="G1274" s="9"/>
    </row>
    <row r="1275" spans="1:7" x14ac:dyDescent="0.2">
      <c r="A1275" s="8"/>
      <c r="B1275" s="9"/>
      <c r="C1275" s="20"/>
      <c r="D1275" s="20"/>
      <c r="F1275" s="9"/>
      <c r="G1275" s="9"/>
    </row>
    <row r="1276" spans="1:7" x14ac:dyDescent="0.2">
      <c r="A1276" s="8"/>
      <c r="B1276" s="9"/>
      <c r="C1276" s="20"/>
      <c r="D1276" s="20"/>
      <c r="F1276" s="9"/>
      <c r="G1276" s="9"/>
    </row>
    <row r="1277" spans="1:7" x14ac:dyDescent="0.2">
      <c r="A1277" s="8"/>
      <c r="B1277" s="9"/>
      <c r="C1277" s="20"/>
      <c r="D1277" s="20"/>
      <c r="F1277" s="9"/>
      <c r="G1277" s="9"/>
    </row>
    <row r="1278" spans="1:7" x14ac:dyDescent="0.2">
      <c r="A1278" s="8"/>
      <c r="B1278" s="9"/>
      <c r="C1278" s="20"/>
      <c r="D1278" s="20"/>
      <c r="F1278" s="9"/>
      <c r="G1278" s="9"/>
    </row>
    <row r="1279" spans="1:7" x14ac:dyDescent="0.2">
      <c r="A1279" s="8"/>
      <c r="B1279" s="9"/>
      <c r="C1279" s="20"/>
      <c r="D1279" s="20"/>
      <c r="F1279" s="9"/>
      <c r="G1279" s="9"/>
    </row>
    <row r="1280" spans="1:7" x14ac:dyDescent="0.2">
      <c r="A1280" s="8"/>
      <c r="B1280" s="9"/>
      <c r="C1280" s="20"/>
      <c r="D1280" s="20"/>
      <c r="F1280" s="9"/>
      <c r="G1280" s="9"/>
    </row>
    <row r="1281" spans="1:7" x14ac:dyDescent="0.2">
      <c r="A1281" s="8"/>
      <c r="B1281" s="9"/>
      <c r="C1281" s="20"/>
      <c r="D1281" s="20"/>
      <c r="F1281" s="9"/>
      <c r="G1281" s="9"/>
    </row>
    <row r="1282" spans="1:7" x14ac:dyDescent="0.2">
      <c r="A1282" s="8"/>
      <c r="B1282" s="9"/>
      <c r="C1282" s="20"/>
      <c r="D1282" s="20"/>
      <c r="F1282" s="9"/>
      <c r="G1282" s="9"/>
    </row>
    <row r="1283" spans="1:7" x14ac:dyDescent="0.2">
      <c r="A1283" s="8"/>
      <c r="B1283" s="9"/>
      <c r="C1283" s="20"/>
      <c r="D1283" s="20"/>
      <c r="F1283" s="9"/>
      <c r="G1283" s="9"/>
    </row>
    <row r="1284" spans="1:7" x14ac:dyDescent="0.2">
      <c r="A1284" s="8"/>
      <c r="B1284" s="9"/>
      <c r="C1284" s="20"/>
      <c r="D1284" s="20"/>
      <c r="F1284" s="9"/>
      <c r="G1284" s="9"/>
    </row>
    <row r="1285" spans="1:7" x14ac:dyDescent="0.2">
      <c r="A1285" s="8"/>
      <c r="B1285" s="9"/>
      <c r="C1285" s="20"/>
      <c r="D1285" s="20"/>
      <c r="F1285" s="9"/>
      <c r="G1285" s="9"/>
    </row>
    <row r="1286" spans="1:7" x14ac:dyDescent="0.2">
      <c r="A1286" s="8"/>
      <c r="B1286" s="9"/>
      <c r="C1286" s="20"/>
      <c r="D1286" s="20"/>
      <c r="F1286" s="9"/>
      <c r="G1286" s="9"/>
    </row>
    <row r="1287" spans="1:7" x14ac:dyDescent="0.2">
      <c r="A1287" s="8"/>
      <c r="B1287" s="9"/>
      <c r="C1287" s="20"/>
      <c r="D1287" s="20"/>
      <c r="F1287" s="9"/>
      <c r="G1287" s="9"/>
    </row>
    <row r="1288" spans="1:7" x14ac:dyDescent="0.2">
      <c r="A1288" s="8"/>
      <c r="B1288" s="9"/>
      <c r="C1288" s="20"/>
      <c r="D1288" s="20"/>
      <c r="F1288" s="9"/>
      <c r="G1288" s="9"/>
    </row>
    <row r="1289" spans="1:7" x14ac:dyDescent="0.2">
      <c r="A1289" s="8"/>
      <c r="B1289" s="9"/>
      <c r="C1289" s="20"/>
      <c r="D1289" s="20"/>
      <c r="F1289" s="9"/>
      <c r="G1289" s="9"/>
    </row>
    <row r="1290" spans="1:7" x14ac:dyDescent="0.2">
      <c r="A1290" s="8"/>
      <c r="B1290" s="9"/>
      <c r="C1290" s="20"/>
      <c r="D1290" s="20"/>
      <c r="F1290" s="9"/>
      <c r="G1290" s="9"/>
    </row>
    <row r="1291" spans="1:7" x14ac:dyDescent="0.2">
      <c r="A1291" s="8"/>
      <c r="B1291" s="9"/>
      <c r="C1291" s="20"/>
      <c r="D1291" s="20"/>
      <c r="F1291" s="9"/>
      <c r="G1291" s="9"/>
    </row>
    <row r="1292" spans="1:7" x14ac:dyDescent="0.2">
      <c r="A1292" s="8"/>
      <c r="B1292" s="9"/>
      <c r="C1292" s="20"/>
      <c r="D1292" s="20"/>
      <c r="F1292" s="9"/>
      <c r="G1292" s="9"/>
    </row>
    <row r="1293" spans="1:7" x14ac:dyDescent="0.2">
      <c r="A1293" s="8"/>
      <c r="B1293" s="9"/>
      <c r="C1293" s="20"/>
      <c r="D1293" s="20"/>
      <c r="F1293" s="9"/>
      <c r="G1293" s="9"/>
    </row>
    <row r="1294" spans="1:7" x14ac:dyDescent="0.2">
      <c r="A1294" s="8"/>
      <c r="B1294" s="9"/>
      <c r="C1294" s="20"/>
      <c r="D1294" s="20"/>
      <c r="F1294" s="9"/>
      <c r="G1294" s="9"/>
    </row>
    <row r="1295" spans="1:7" x14ac:dyDescent="0.2">
      <c r="A1295" s="8"/>
      <c r="B1295" s="9"/>
      <c r="C1295" s="20"/>
      <c r="D1295" s="20"/>
      <c r="F1295" s="9"/>
      <c r="G1295" s="9"/>
    </row>
    <row r="1296" spans="1:7" x14ac:dyDescent="0.2">
      <c r="A1296" s="8"/>
      <c r="B1296" s="9"/>
      <c r="C1296" s="20"/>
      <c r="D1296" s="20"/>
      <c r="F1296" s="9"/>
      <c r="G1296" s="9"/>
    </row>
    <row r="1297" spans="1:7" x14ac:dyDescent="0.2">
      <c r="A1297" s="8"/>
      <c r="B1297" s="9"/>
      <c r="C1297" s="20"/>
      <c r="D1297" s="20"/>
      <c r="F1297" s="9"/>
      <c r="G1297" s="9"/>
    </row>
    <row r="1298" spans="1:7" x14ac:dyDescent="0.2">
      <c r="A1298" s="8"/>
      <c r="B1298" s="9"/>
      <c r="C1298" s="20"/>
      <c r="D1298" s="20"/>
      <c r="F1298" s="9"/>
      <c r="G1298" s="9"/>
    </row>
    <row r="1299" spans="1:7" x14ac:dyDescent="0.2">
      <c r="A1299" s="8"/>
      <c r="B1299" s="9"/>
      <c r="C1299" s="20"/>
      <c r="D1299" s="20"/>
      <c r="F1299" s="9"/>
      <c r="G1299" s="9"/>
    </row>
    <row r="1300" spans="1:7" x14ac:dyDescent="0.2">
      <c r="A1300" s="8"/>
      <c r="B1300" s="9"/>
      <c r="C1300" s="20"/>
      <c r="D1300" s="20"/>
      <c r="F1300" s="9"/>
      <c r="G1300" s="9"/>
    </row>
    <row r="1301" spans="1:7" x14ac:dyDescent="0.2">
      <c r="A1301" s="8"/>
      <c r="B1301" s="9"/>
      <c r="C1301" s="20"/>
      <c r="D1301" s="20"/>
      <c r="F1301" s="9"/>
      <c r="G1301" s="9"/>
    </row>
    <row r="1302" spans="1:7" x14ac:dyDescent="0.2">
      <c r="A1302" s="8"/>
      <c r="B1302" s="9"/>
      <c r="C1302" s="20"/>
      <c r="D1302" s="20"/>
      <c r="F1302" s="9"/>
      <c r="G1302" s="9"/>
    </row>
    <row r="1303" spans="1:7" x14ac:dyDescent="0.2">
      <c r="A1303" s="8"/>
      <c r="B1303" s="9"/>
      <c r="C1303" s="20"/>
      <c r="D1303" s="20"/>
      <c r="F1303" s="9"/>
      <c r="G1303" s="9"/>
    </row>
    <row r="1304" spans="1:7" x14ac:dyDescent="0.2">
      <c r="A1304" s="8"/>
      <c r="B1304" s="9"/>
      <c r="C1304" s="20"/>
      <c r="D1304" s="20"/>
      <c r="F1304" s="9"/>
      <c r="G1304" s="9"/>
    </row>
    <row r="1305" spans="1:7" x14ac:dyDescent="0.2">
      <c r="A1305" s="8"/>
      <c r="B1305" s="9"/>
      <c r="C1305" s="20"/>
      <c r="D1305" s="20"/>
      <c r="F1305" s="9"/>
      <c r="G1305" s="9"/>
    </row>
    <row r="1306" spans="1:7" x14ac:dyDescent="0.2">
      <c r="A1306" s="8"/>
      <c r="B1306" s="9"/>
      <c r="C1306" s="20"/>
      <c r="D1306" s="20"/>
      <c r="F1306" s="9"/>
      <c r="G1306" s="9"/>
    </row>
    <row r="1307" spans="1:7" x14ac:dyDescent="0.2">
      <c r="A1307" s="8"/>
      <c r="B1307" s="9"/>
      <c r="C1307" s="20"/>
      <c r="D1307" s="20"/>
      <c r="F1307" s="9"/>
      <c r="G1307" s="9"/>
    </row>
    <row r="1308" spans="1:7" x14ac:dyDescent="0.2">
      <c r="A1308" s="8"/>
      <c r="B1308" s="9"/>
      <c r="C1308" s="20"/>
      <c r="D1308" s="20"/>
      <c r="F1308" s="9"/>
      <c r="G1308" s="9"/>
    </row>
    <row r="1309" spans="1:7" x14ac:dyDescent="0.2">
      <c r="A1309" s="8"/>
      <c r="B1309" s="9"/>
      <c r="C1309" s="20"/>
      <c r="D1309" s="20"/>
      <c r="F1309" s="9"/>
      <c r="G1309" s="9"/>
    </row>
    <row r="1310" spans="1:7" x14ac:dyDescent="0.2">
      <c r="A1310" s="8"/>
      <c r="B1310" s="9"/>
      <c r="C1310" s="20"/>
      <c r="D1310" s="20"/>
      <c r="F1310" s="9"/>
      <c r="G1310" s="9"/>
    </row>
    <row r="1311" spans="1:7" x14ac:dyDescent="0.2">
      <c r="A1311" s="8"/>
      <c r="B1311" s="9"/>
      <c r="C1311" s="20"/>
      <c r="D1311" s="20"/>
      <c r="F1311" s="9"/>
      <c r="G1311" s="9"/>
    </row>
    <row r="1312" spans="1:7" x14ac:dyDescent="0.2">
      <c r="A1312" s="8"/>
      <c r="B1312" s="9"/>
      <c r="C1312" s="20"/>
      <c r="D1312" s="20"/>
      <c r="F1312" s="9"/>
      <c r="G1312" s="9"/>
    </row>
    <row r="1313" spans="1:7" x14ac:dyDescent="0.2">
      <c r="A1313" s="8"/>
      <c r="B1313" s="9"/>
      <c r="C1313" s="20"/>
      <c r="D1313" s="20"/>
      <c r="F1313" s="9"/>
      <c r="G1313" s="9"/>
    </row>
    <row r="1314" spans="1:7" x14ac:dyDescent="0.2">
      <c r="A1314" s="8"/>
      <c r="B1314" s="9"/>
      <c r="C1314" s="20"/>
      <c r="D1314" s="20"/>
      <c r="F1314" s="9"/>
      <c r="G1314" s="9"/>
    </row>
    <row r="1315" spans="1:7" x14ac:dyDescent="0.2">
      <c r="A1315" s="8"/>
      <c r="B1315" s="9"/>
      <c r="C1315" s="20"/>
      <c r="D1315" s="20"/>
      <c r="F1315" s="9"/>
      <c r="G1315" s="9"/>
    </row>
    <row r="1316" spans="1:7" x14ac:dyDescent="0.2">
      <c r="A1316" s="8"/>
      <c r="B1316" s="9"/>
      <c r="C1316" s="20"/>
      <c r="D1316" s="20"/>
      <c r="F1316" s="9"/>
      <c r="G1316" s="9"/>
    </row>
    <row r="1317" spans="1:7" x14ac:dyDescent="0.2">
      <c r="A1317" s="8"/>
      <c r="B1317" s="9"/>
      <c r="C1317" s="20"/>
      <c r="D1317" s="20"/>
      <c r="F1317" s="9"/>
      <c r="G1317" s="9"/>
    </row>
    <row r="1318" spans="1:7" x14ac:dyDescent="0.2">
      <c r="A1318" s="8"/>
      <c r="B1318" s="9"/>
      <c r="C1318" s="20"/>
      <c r="D1318" s="20"/>
      <c r="F1318" s="9"/>
      <c r="G1318" s="9"/>
    </row>
    <row r="1319" spans="1:7" x14ac:dyDescent="0.2">
      <c r="A1319" s="8"/>
      <c r="B1319" s="9"/>
      <c r="C1319" s="20"/>
      <c r="D1319" s="20"/>
      <c r="F1319" s="9"/>
      <c r="G1319" s="9"/>
    </row>
    <row r="1320" spans="1:7" x14ac:dyDescent="0.2">
      <c r="A1320" s="8"/>
      <c r="B1320" s="9"/>
      <c r="C1320" s="20"/>
      <c r="D1320" s="20"/>
      <c r="F1320" s="9"/>
      <c r="G1320" s="9"/>
    </row>
    <row r="1321" spans="1:7" x14ac:dyDescent="0.2">
      <c r="A1321" s="8"/>
      <c r="B1321" s="9"/>
      <c r="C1321" s="20"/>
      <c r="D1321" s="20"/>
      <c r="F1321" s="9"/>
      <c r="G1321" s="9"/>
    </row>
    <row r="1322" spans="1:7" x14ac:dyDescent="0.2">
      <c r="A1322" s="8"/>
      <c r="B1322" s="9"/>
      <c r="C1322" s="20"/>
      <c r="D1322" s="20"/>
      <c r="F1322" s="9"/>
      <c r="G1322" s="9"/>
    </row>
    <row r="1323" spans="1:7" x14ac:dyDescent="0.2">
      <c r="A1323" s="8"/>
      <c r="B1323" s="9"/>
      <c r="C1323" s="20"/>
      <c r="D1323" s="20"/>
      <c r="F1323" s="9"/>
      <c r="G1323" s="9"/>
    </row>
    <row r="1324" spans="1:7" x14ac:dyDescent="0.2">
      <c r="A1324" s="8"/>
      <c r="B1324" s="9"/>
      <c r="C1324" s="20"/>
      <c r="D1324" s="20"/>
      <c r="F1324" s="9"/>
      <c r="G1324" s="9"/>
    </row>
    <row r="1325" spans="1:7" x14ac:dyDescent="0.2">
      <c r="A1325" s="8"/>
      <c r="B1325" s="9"/>
      <c r="C1325" s="20"/>
      <c r="D1325" s="20"/>
      <c r="F1325" s="9"/>
      <c r="G1325" s="9"/>
    </row>
    <row r="1326" spans="1:7" x14ac:dyDescent="0.2">
      <c r="A1326" s="8"/>
      <c r="B1326" s="9"/>
      <c r="C1326" s="20"/>
      <c r="D1326" s="20"/>
      <c r="F1326" s="9"/>
      <c r="G1326" s="9"/>
    </row>
    <row r="1327" spans="1:7" x14ac:dyDescent="0.2">
      <c r="A1327" s="8"/>
      <c r="B1327" s="9"/>
      <c r="C1327" s="20"/>
      <c r="D1327" s="20"/>
      <c r="F1327" s="9"/>
      <c r="G1327" s="9"/>
    </row>
    <row r="1328" spans="1:7" x14ac:dyDescent="0.2">
      <c r="A1328" s="8"/>
      <c r="B1328" s="9"/>
      <c r="C1328" s="20"/>
      <c r="D1328" s="20"/>
      <c r="F1328" s="9"/>
      <c r="G1328" s="9"/>
    </row>
    <row r="1329" spans="1:7" x14ac:dyDescent="0.2">
      <c r="A1329" s="8"/>
      <c r="B1329" s="9"/>
      <c r="C1329" s="20"/>
      <c r="D1329" s="20"/>
      <c r="F1329" s="9"/>
      <c r="G1329" s="9"/>
    </row>
    <row r="1330" spans="1:7" x14ac:dyDescent="0.2">
      <c r="A1330" s="8"/>
      <c r="B1330" s="9"/>
      <c r="C1330" s="20"/>
      <c r="D1330" s="20"/>
      <c r="F1330" s="9"/>
      <c r="G1330" s="9"/>
    </row>
    <row r="1331" spans="1:7" x14ac:dyDescent="0.2">
      <c r="A1331" s="8"/>
      <c r="B1331" s="9"/>
      <c r="C1331" s="20"/>
      <c r="D1331" s="20"/>
      <c r="F1331" s="9"/>
      <c r="G1331" s="9"/>
    </row>
    <row r="1332" spans="1:7" x14ac:dyDescent="0.2">
      <c r="A1332" s="8"/>
      <c r="B1332" s="9"/>
      <c r="C1332" s="20"/>
      <c r="D1332" s="20"/>
      <c r="F1332" s="9"/>
      <c r="G1332" s="9"/>
    </row>
    <row r="1333" spans="1:7" x14ac:dyDescent="0.2">
      <c r="A1333" s="8"/>
      <c r="B1333" s="9"/>
      <c r="C1333" s="20"/>
      <c r="D1333" s="20"/>
      <c r="F1333" s="9"/>
      <c r="G1333" s="9"/>
    </row>
    <row r="1334" spans="1:7" x14ac:dyDescent="0.2">
      <c r="A1334" s="8"/>
      <c r="B1334" s="9"/>
      <c r="C1334" s="20"/>
      <c r="D1334" s="20"/>
      <c r="F1334" s="9"/>
      <c r="G1334" s="9"/>
    </row>
    <row r="1335" spans="1:7" x14ac:dyDescent="0.2">
      <c r="A1335" s="8"/>
      <c r="B1335" s="9"/>
      <c r="C1335" s="20"/>
      <c r="D1335" s="20"/>
      <c r="F1335" s="9"/>
      <c r="G1335" s="9"/>
    </row>
    <row r="1336" spans="1:7" x14ac:dyDescent="0.2">
      <c r="A1336" s="8"/>
      <c r="B1336" s="9"/>
      <c r="C1336" s="20"/>
      <c r="D1336" s="20"/>
      <c r="F1336" s="9"/>
      <c r="G1336" s="9"/>
    </row>
    <row r="1337" spans="1:7" x14ac:dyDescent="0.2">
      <c r="A1337" s="8"/>
      <c r="B1337" s="9"/>
      <c r="C1337" s="20"/>
      <c r="D1337" s="20"/>
      <c r="F1337" s="9"/>
      <c r="G1337" s="9"/>
    </row>
    <row r="1338" spans="1:7" x14ac:dyDescent="0.2">
      <c r="A1338" s="8"/>
      <c r="B1338" s="9"/>
      <c r="C1338" s="20"/>
      <c r="D1338" s="20"/>
      <c r="F1338" s="9"/>
      <c r="G1338" s="9"/>
    </row>
    <row r="1339" spans="1:7" x14ac:dyDescent="0.2">
      <c r="A1339" s="8"/>
      <c r="B1339" s="9"/>
      <c r="C1339" s="20"/>
      <c r="D1339" s="20"/>
      <c r="F1339" s="9"/>
      <c r="G1339" s="9"/>
    </row>
    <row r="1340" spans="1:7" x14ac:dyDescent="0.2">
      <c r="A1340" s="8"/>
      <c r="B1340" s="9"/>
      <c r="C1340" s="20"/>
      <c r="D1340" s="20"/>
      <c r="F1340" s="9"/>
      <c r="G1340" s="9"/>
    </row>
    <row r="1341" spans="1:7" x14ac:dyDescent="0.2">
      <c r="A1341" s="8"/>
      <c r="B1341" s="9"/>
      <c r="C1341" s="20"/>
      <c r="D1341" s="20"/>
      <c r="F1341" s="9"/>
      <c r="G1341" s="9"/>
    </row>
    <row r="1342" spans="1:7" x14ac:dyDescent="0.2">
      <c r="A1342" s="8"/>
      <c r="B1342" s="9"/>
      <c r="C1342" s="20"/>
      <c r="D1342" s="20"/>
      <c r="F1342" s="9"/>
      <c r="G1342" s="9"/>
    </row>
    <row r="1343" spans="1:7" x14ac:dyDescent="0.2">
      <c r="A1343" s="8"/>
      <c r="B1343" s="9"/>
      <c r="C1343" s="20"/>
      <c r="D1343" s="20"/>
      <c r="F1343" s="9"/>
      <c r="G1343" s="9"/>
    </row>
    <row r="1344" spans="1:7" x14ac:dyDescent="0.2">
      <c r="A1344" s="8"/>
      <c r="B1344" s="9"/>
      <c r="C1344" s="20"/>
      <c r="D1344" s="20"/>
      <c r="F1344" s="9"/>
      <c r="G1344" s="9"/>
    </row>
    <row r="1345" spans="1:7" x14ac:dyDescent="0.2">
      <c r="A1345" s="8"/>
      <c r="B1345" s="9"/>
      <c r="C1345" s="20"/>
      <c r="D1345" s="20"/>
      <c r="F1345" s="9"/>
      <c r="G1345" s="9"/>
    </row>
    <row r="1346" spans="1:7" x14ac:dyDescent="0.2">
      <c r="A1346" s="8"/>
      <c r="B1346" s="9"/>
      <c r="C1346" s="20"/>
      <c r="D1346" s="20"/>
      <c r="F1346" s="9"/>
      <c r="G1346" s="9"/>
    </row>
    <row r="1347" spans="1:7" x14ac:dyDescent="0.2">
      <c r="A1347" s="8"/>
      <c r="B1347" s="9"/>
      <c r="C1347" s="20"/>
      <c r="D1347" s="20"/>
      <c r="F1347" s="9"/>
      <c r="G1347" s="9"/>
    </row>
    <row r="1348" spans="1:7" x14ac:dyDescent="0.2">
      <c r="A1348" s="8"/>
      <c r="B1348" s="9"/>
      <c r="C1348" s="20"/>
      <c r="D1348" s="20"/>
      <c r="F1348" s="9"/>
      <c r="G1348" s="9"/>
    </row>
    <row r="1349" spans="1:7" x14ac:dyDescent="0.2">
      <c r="A1349" s="8"/>
      <c r="B1349" s="9"/>
      <c r="C1349" s="20"/>
      <c r="D1349" s="20"/>
      <c r="F1349" s="9"/>
      <c r="G1349" s="9"/>
    </row>
    <row r="1350" spans="1:7" x14ac:dyDescent="0.2">
      <c r="A1350" s="8"/>
      <c r="B1350" s="9"/>
      <c r="C1350" s="20"/>
      <c r="D1350" s="20"/>
      <c r="F1350" s="9"/>
      <c r="G1350" s="9"/>
    </row>
    <row r="1351" spans="1:7" x14ac:dyDescent="0.2">
      <c r="A1351" s="8"/>
      <c r="B1351" s="9"/>
      <c r="C1351" s="20"/>
      <c r="D1351" s="20"/>
      <c r="F1351" s="9"/>
      <c r="G1351" s="9"/>
    </row>
    <row r="1352" spans="1:7" x14ac:dyDescent="0.2">
      <c r="A1352" s="8"/>
      <c r="B1352" s="9"/>
      <c r="C1352" s="20"/>
      <c r="D1352" s="20"/>
      <c r="F1352" s="9"/>
      <c r="G1352" s="9"/>
    </row>
    <row r="1353" spans="1:7" x14ac:dyDescent="0.2">
      <c r="A1353" s="8"/>
      <c r="B1353" s="9"/>
      <c r="C1353" s="20"/>
      <c r="D1353" s="20"/>
      <c r="F1353" s="9"/>
      <c r="G1353" s="9"/>
    </row>
    <row r="1354" spans="1:7" x14ac:dyDescent="0.2">
      <c r="A1354" s="8"/>
      <c r="B1354" s="9"/>
      <c r="C1354" s="20"/>
      <c r="D1354" s="20"/>
      <c r="F1354" s="9"/>
      <c r="G1354" s="9"/>
    </row>
    <row r="1355" spans="1:7" x14ac:dyDescent="0.2">
      <c r="A1355" s="8"/>
      <c r="B1355" s="9"/>
      <c r="C1355" s="20"/>
      <c r="D1355" s="20"/>
      <c r="F1355" s="9"/>
      <c r="G1355" s="9"/>
    </row>
    <row r="1356" spans="1:7" x14ac:dyDescent="0.2">
      <c r="A1356" s="8"/>
      <c r="B1356" s="9"/>
      <c r="C1356" s="20"/>
      <c r="D1356" s="20"/>
      <c r="F1356" s="9"/>
      <c r="G1356" s="9"/>
    </row>
    <row r="1357" spans="1:7" x14ac:dyDescent="0.2">
      <c r="A1357" s="8"/>
      <c r="B1357" s="9"/>
      <c r="C1357" s="20"/>
      <c r="D1357" s="20"/>
      <c r="F1357" s="9"/>
      <c r="G1357" s="9"/>
    </row>
    <row r="1358" spans="1:7" x14ac:dyDescent="0.2">
      <c r="A1358" s="8"/>
      <c r="B1358" s="9"/>
      <c r="C1358" s="20"/>
      <c r="D1358" s="20"/>
      <c r="F1358" s="9"/>
      <c r="G1358" s="9"/>
    </row>
    <row r="1359" spans="1:7" x14ac:dyDescent="0.2">
      <c r="A1359" s="8"/>
      <c r="B1359" s="9"/>
      <c r="C1359" s="20"/>
      <c r="D1359" s="20"/>
      <c r="F1359" s="9"/>
      <c r="G1359" s="9"/>
    </row>
    <row r="1360" spans="1:7" x14ac:dyDescent="0.2">
      <c r="A1360" s="8"/>
      <c r="B1360" s="9"/>
      <c r="C1360" s="20"/>
      <c r="D1360" s="20"/>
      <c r="F1360" s="9"/>
      <c r="G1360" s="9"/>
    </row>
    <row r="1361" spans="1:7" x14ac:dyDescent="0.2">
      <c r="A1361" s="8"/>
      <c r="B1361" s="9"/>
      <c r="C1361" s="20"/>
      <c r="D1361" s="20"/>
      <c r="F1361" s="9"/>
      <c r="G1361" s="9"/>
    </row>
    <row r="1362" spans="1:7" x14ac:dyDescent="0.2">
      <c r="A1362" s="8"/>
      <c r="B1362" s="9"/>
      <c r="C1362" s="20"/>
      <c r="D1362" s="20"/>
      <c r="F1362" s="9"/>
      <c r="G1362" s="9"/>
    </row>
    <row r="1363" spans="1:7" x14ac:dyDescent="0.2">
      <c r="A1363" s="8"/>
      <c r="B1363" s="9"/>
      <c r="C1363" s="20"/>
      <c r="D1363" s="20"/>
      <c r="F1363" s="9"/>
      <c r="G1363" s="9"/>
    </row>
    <row r="1364" spans="1:7" x14ac:dyDescent="0.2">
      <c r="A1364" s="8"/>
      <c r="B1364" s="9"/>
      <c r="C1364" s="20"/>
      <c r="D1364" s="20"/>
      <c r="F1364" s="9"/>
      <c r="G1364" s="9"/>
    </row>
    <row r="1365" spans="1:7" x14ac:dyDescent="0.2">
      <c r="A1365" s="8"/>
      <c r="B1365" s="9"/>
      <c r="C1365" s="20"/>
      <c r="D1365" s="20"/>
      <c r="F1365" s="9"/>
      <c r="G1365" s="9"/>
    </row>
    <row r="1366" spans="1:7" x14ac:dyDescent="0.2">
      <c r="A1366" s="8"/>
      <c r="B1366" s="9"/>
      <c r="C1366" s="20"/>
      <c r="D1366" s="20"/>
      <c r="F1366" s="9"/>
      <c r="G1366" s="9"/>
    </row>
    <row r="1367" spans="1:7" x14ac:dyDescent="0.2">
      <c r="A1367" s="8"/>
      <c r="B1367" s="9"/>
      <c r="C1367" s="20"/>
      <c r="D1367" s="20"/>
      <c r="F1367" s="9"/>
      <c r="G1367" s="9"/>
    </row>
    <row r="1368" spans="1:7" x14ac:dyDescent="0.2">
      <c r="A1368" s="8"/>
      <c r="B1368" s="9"/>
      <c r="C1368" s="20"/>
      <c r="D1368" s="20"/>
      <c r="F1368" s="9"/>
      <c r="G1368" s="9"/>
    </row>
    <row r="1369" spans="1:7" x14ac:dyDescent="0.2">
      <c r="A1369" s="8"/>
      <c r="B1369" s="9"/>
      <c r="C1369" s="20"/>
      <c r="D1369" s="20"/>
      <c r="F1369" s="9"/>
      <c r="G1369" s="9"/>
    </row>
    <row r="1370" spans="1:7" x14ac:dyDescent="0.2">
      <c r="A1370" s="8"/>
      <c r="B1370" s="9"/>
      <c r="C1370" s="20"/>
      <c r="D1370" s="20"/>
      <c r="F1370" s="9"/>
      <c r="G1370" s="9"/>
    </row>
    <row r="1371" spans="1:7" x14ac:dyDescent="0.2">
      <c r="A1371" s="8"/>
      <c r="B1371" s="9"/>
      <c r="C1371" s="20"/>
      <c r="D1371" s="20"/>
      <c r="F1371" s="9"/>
      <c r="G1371" s="9"/>
    </row>
    <row r="1372" spans="1:7" x14ac:dyDescent="0.2">
      <c r="A1372" s="8"/>
      <c r="B1372" s="9"/>
      <c r="C1372" s="20"/>
      <c r="D1372" s="20"/>
      <c r="F1372" s="9"/>
      <c r="G1372" s="9"/>
    </row>
    <row r="1373" spans="1:7" x14ac:dyDescent="0.2">
      <c r="A1373" s="8"/>
      <c r="B1373" s="9"/>
      <c r="C1373" s="20"/>
      <c r="D1373" s="20"/>
      <c r="F1373" s="9"/>
      <c r="G1373" s="9"/>
    </row>
    <row r="1374" spans="1:7" x14ac:dyDescent="0.2">
      <c r="A1374" s="8"/>
      <c r="B1374" s="9"/>
      <c r="C1374" s="20"/>
      <c r="D1374" s="20"/>
      <c r="F1374" s="9"/>
      <c r="G1374" s="9"/>
    </row>
    <row r="1375" spans="1:7" x14ac:dyDescent="0.2">
      <c r="A1375" s="8"/>
      <c r="B1375" s="9"/>
      <c r="C1375" s="20"/>
      <c r="D1375" s="20"/>
      <c r="F1375" s="9"/>
      <c r="G1375" s="9"/>
    </row>
    <row r="1376" spans="1:7" x14ac:dyDescent="0.2">
      <c r="A1376" s="8"/>
      <c r="B1376" s="9"/>
      <c r="C1376" s="20"/>
      <c r="D1376" s="20"/>
      <c r="F1376" s="9"/>
      <c r="G1376" s="9"/>
    </row>
    <row r="1377" spans="1:7" x14ac:dyDescent="0.2">
      <c r="A1377" s="8"/>
      <c r="B1377" s="9"/>
      <c r="C1377" s="20"/>
      <c r="D1377" s="20"/>
      <c r="F1377" s="9"/>
      <c r="G1377" s="9"/>
    </row>
    <row r="1378" spans="1:7" x14ac:dyDescent="0.2">
      <c r="A1378" s="8"/>
      <c r="B1378" s="9"/>
      <c r="C1378" s="20"/>
      <c r="D1378" s="20"/>
      <c r="F1378" s="9"/>
      <c r="G1378" s="9"/>
    </row>
    <row r="1379" spans="1:7" x14ac:dyDescent="0.2">
      <c r="A1379" s="8"/>
      <c r="B1379" s="9"/>
      <c r="C1379" s="20"/>
      <c r="D1379" s="20"/>
      <c r="F1379" s="9"/>
      <c r="G1379" s="9"/>
    </row>
    <row r="1380" spans="1:7" x14ac:dyDescent="0.2">
      <c r="A1380" s="8"/>
      <c r="B1380" s="9"/>
      <c r="C1380" s="20"/>
      <c r="D1380" s="20"/>
      <c r="F1380" s="9"/>
      <c r="G1380" s="9"/>
    </row>
    <row r="1381" spans="1:7" x14ac:dyDescent="0.2">
      <c r="A1381" s="8"/>
      <c r="B1381" s="9"/>
      <c r="C1381" s="20"/>
      <c r="D1381" s="20"/>
      <c r="F1381" s="9"/>
      <c r="G1381" s="9"/>
    </row>
    <row r="1382" spans="1:7" x14ac:dyDescent="0.2">
      <c r="A1382" s="8"/>
      <c r="B1382" s="9"/>
      <c r="C1382" s="20"/>
      <c r="D1382" s="20"/>
      <c r="F1382" s="9"/>
      <c r="G1382" s="9"/>
    </row>
    <row r="1383" spans="1:7" x14ac:dyDescent="0.2">
      <c r="A1383" s="8"/>
      <c r="B1383" s="9"/>
      <c r="C1383" s="20"/>
      <c r="D1383" s="20"/>
      <c r="F1383" s="9"/>
      <c r="G1383" s="9"/>
    </row>
    <row r="1384" spans="1:7" x14ac:dyDescent="0.2">
      <c r="A1384" s="8"/>
      <c r="B1384" s="9"/>
      <c r="C1384" s="20"/>
      <c r="D1384" s="20"/>
      <c r="F1384" s="9"/>
      <c r="G1384" s="9"/>
    </row>
    <row r="1385" spans="1:7" x14ac:dyDescent="0.2">
      <c r="A1385" s="8"/>
      <c r="B1385" s="9"/>
      <c r="C1385" s="20"/>
      <c r="D1385" s="20"/>
      <c r="F1385" s="9"/>
      <c r="G1385" s="9"/>
    </row>
    <row r="1386" spans="1:7" x14ac:dyDescent="0.2">
      <c r="A1386" s="8"/>
      <c r="B1386" s="9"/>
      <c r="C1386" s="20"/>
      <c r="D1386" s="20"/>
      <c r="F1386" s="9"/>
      <c r="G1386" s="9"/>
    </row>
    <row r="1387" spans="1:7" x14ac:dyDescent="0.2">
      <c r="A1387" s="8"/>
      <c r="B1387" s="9"/>
      <c r="C1387" s="20"/>
      <c r="D1387" s="20"/>
      <c r="F1387" s="9"/>
      <c r="G1387" s="9"/>
    </row>
    <row r="1388" spans="1:7" x14ac:dyDescent="0.2">
      <c r="A1388" s="8"/>
      <c r="B1388" s="9"/>
      <c r="C1388" s="20"/>
      <c r="D1388" s="20"/>
      <c r="F1388" s="9"/>
      <c r="G1388" s="9"/>
    </row>
    <row r="1389" spans="1:7" x14ac:dyDescent="0.2">
      <c r="A1389" s="8"/>
      <c r="B1389" s="9"/>
      <c r="C1389" s="20"/>
      <c r="D1389" s="20"/>
      <c r="F1389" s="9"/>
      <c r="G1389" s="9"/>
    </row>
    <row r="1390" spans="1:7" x14ac:dyDescent="0.2">
      <c r="A1390" s="8"/>
      <c r="B1390" s="9"/>
      <c r="C1390" s="20"/>
      <c r="D1390" s="20"/>
      <c r="F1390" s="9"/>
      <c r="G1390" s="9"/>
    </row>
    <row r="1391" spans="1:7" x14ac:dyDescent="0.2">
      <c r="A1391" s="8"/>
      <c r="B1391" s="9"/>
      <c r="C1391" s="20"/>
      <c r="D1391" s="20"/>
      <c r="F1391" s="9"/>
      <c r="G1391" s="9"/>
    </row>
    <row r="1392" spans="1:7" x14ac:dyDescent="0.2">
      <c r="A1392" s="8"/>
      <c r="B1392" s="9"/>
      <c r="C1392" s="20"/>
      <c r="D1392" s="20"/>
      <c r="F1392" s="9"/>
      <c r="G1392" s="9"/>
    </row>
    <row r="1393" spans="1:7" x14ac:dyDescent="0.2">
      <c r="A1393" s="8"/>
      <c r="B1393" s="9"/>
      <c r="C1393" s="20"/>
      <c r="D1393" s="20"/>
      <c r="F1393" s="9"/>
      <c r="G1393" s="9"/>
    </row>
    <row r="1394" spans="1:7" x14ac:dyDescent="0.2">
      <c r="A1394" s="8"/>
      <c r="B1394" s="9"/>
      <c r="C1394" s="20"/>
      <c r="D1394" s="20"/>
      <c r="F1394" s="9"/>
      <c r="G1394" s="9"/>
    </row>
    <row r="1395" spans="1:7" x14ac:dyDescent="0.2">
      <c r="A1395" s="8"/>
      <c r="B1395" s="9"/>
      <c r="C1395" s="20"/>
      <c r="D1395" s="20"/>
      <c r="F1395" s="9"/>
      <c r="G1395" s="9"/>
    </row>
    <row r="1396" spans="1:7" x14ac:dyDescent="0.2">
      <c r="A1396" s="8"/>
      <c r="B1396" s="9"/>
      <c r="C1396" s="20"/>
      <c r="D1396" s="20"/>
      <c r="F1396" s="9"/>
      <c r="G1396" s="9"/>
    </row>
    <row r="1397" spans="1:7" x14ac:dyDescent="0.2">
      <c r="A1397" s="8"/>
      <c r="B1397" s="9"/>
      <c r="C1397" s="20"/>
      <c r="D1397" s="20"/>
      <c r="F1397" s="9"/>
      <c r="G1397" s="9"/>
    </row>
    <row r="1398" spans="1:7" x14ac:dyDescent="0.2">
      <c r="A1398" s="8"/>
      <c r="B1398" s="9"/>
      <c r="C1398" s="20"/>
      <c r="D1398" s="20"/>
      <c r="F1398" s="9"/>
      <c r="G1398" s="9"/>
    </row>
    <row r="1399" spans="1:7" x14ac:dyDescent="0.2">
      <c r="A1399" s="8"/>
      <c r="B1399" s="9"/>
      <c r="C1399" s="20"/>
      <c r="D1399" s="20"/>
      <c r="F1399" s="9"/>
      <c r="G1399" s="9"/>
    </row>
    <row r="1400" spans="1:7" x14ac:dyDescent="0.2">
      <c r="A1400" s="8"/>
      <c r="B1400" s="9"/>
      <c r="C1400" s="20"/>
      <c r="D1400" s="20"/>
      <c r="F1400" s="9"/>
      <c r="G1400" s="9"/>
    </row>
    <row r="1401" spans="1:7" x14ac:dyDescent="0.2">
      <c r="A1401" s="8"/>
      <c r="B1401" s="9"/>
      <c r="C1401" s="20"/>
      <c r="D1401" s="20"/>
      <c r="F1401" s="9"/>
      <c r="G1401" s="9"/>
    </row>
    <row r="1402" spans="1:7" x14ac:dyDescent="0.2">
      <c r="A1402" s="8"/>
      <c r="B1402" s="9"/>
      <c r="C1402" s="20"/>
      <c r="D1402" s="20"/>
      <c r="F1402" s="9"/>
      <c r="G1402" s="9"/>
    </row>
    <row r="1403" spans="1:7" x14ac:dyDescent="0.2">
      <c r="A1403" s="8"/>
      <c r="B1403" s="9"/>
      <c r="C1403" s="20"/>
      <c r="D1403" s="20"/>
      <c r="F1403" s="9"/>
      <c r="G1403" s="9"/>
    </row>
    <row r="1404" spans="1:7" x14ac:dyDescent="0.2">
      <c r="A1404" s="8"/>
      <c r="B1404" s="9"/>
      <c r="C1404" s="20"/>
      <c r="D1404" s="20"/>
      <c r="F1404" s="9"/>
      <c r="G1404" s="9"/>
    </row>
    <row r="1405" spans="1:7" x14ac:dyDescent="0.2">
      <c r="A1405" s="8"/>
      <c r="B1405" s="9"/>
      <c r="C1405" s="20"/>
      <c r="D1405" s="20"/>
      <c r="F1405" s="9"/>
      <c r="G1405" s="9"/>
    </row>
    <row r="1406" spans="1:7" x14ac:dyDescent="0.2">
      <c r="A1406" s="8"/>
      <c r="B1406" s="9"/>
      <c r="C1406" s="20"/>
      <c r="D1406" s="20"/>
      <c r="F1406" s="9"/>
      <c r="G1406" s="9"/>
    </row>
    <row r="1407" spans="1:7" x14ac:dyDescent="0.2">
      <c r="A1407" s="8"/>
      <c r="B1407" s="9"/>
      <c r="C1407" s="20"/>
      <c r="D1407" s="20"/>
      <c r="F1407" s="9"/>
      <c r="G1407" s="9"/>
    </row>
    <row r="1408" spans="1:7" x14ac:dyDescent="0.2">
      <c r="A1408" s="8"/>
      <c r="B1408" s="9"/>
      <c r="C1408" s="20"/>
      <c r="D1408" s="20"/>
      <c r="F1408" s="9"/>
      <c r="G1408" s="9"/>
    </row>
    <row r="1409" spans="1:7" x14ac:dyDescent="0.2">
      <c r="A1409" s="8"/>
      <c r="B1409" s="9"/>
      <c r="C1409" s="20"/>
      <c r="D1409" s="20"/>
      <c r="F1409" s="9"/>
      <c r="G1409" s="9"/>
    </row>
    <row r="1410" spans="1:7" x14ac:dyDescent="0.2">
      <c r="A1410" s="8"/>
      <c r="B1410" s="9"/>
      <c r="C1410" s="20"/>
      <c r="D1410" s="20"/>
      <c r="F1410" s="9"/>
      <c r="G1410" s="9"/>
    </row>
    <row r="1411" spans="1:7" x14ac:dyDescent="0.2">
      <c r="A1411" s="8"/>
      <c r="B1411" s="9"/>
      <c r="C1411" s="20"/>
      <c r="D1411" s="20"/>
      <c r="F1411" s="9"/>
      <c r="G1411" s="9"/>
    </row>
    <row r="1412" spans="1:7" x14ac:dyDescent="0.2">
      <c r="A1412" s="8"/>
      <c r="B1412" s="9"/>
      <c r="C1412" s="20"/>
      <c r="D1412" s="20"/>
      <c r="F1412" s="9"/>
      <c r="G1412" s="9"/>
    </row>
    <row r="1413" spans="1:7" x14ac:dyDescent="0.2">
      <c r="A1413" s="8"/>
      <c r="B1413" s="9"/>
      <c r="C1413" s="20"/>
      <c r="D1413" s="20"/>
      <c r="F1413" s="9"/>
      <c r="G1413" s="9"/>
    </row>
    <row r="1414" spans="1:7" x14ac:dyDescent="0.2">
      <c r="A1414" s="8"/>
      <c r="B1414" s="9"/>
      <c r="C1414" s="20"/>
      <c r="D1414" s="20"/>
      <c r="F1414" s="9"/>
      <c r="G1414" s="9"/>
    </row>
    <row r="1415" spans="1:7" x14ac:dyDescent="0.2">
      <c r="A1415" s="8"/>
      <c r="B1415" s="9"/>
      <c r="C1415" s="20"/>
      <c r="D1415" s="20"/>
      <c r="F1415" s="9"/>
      <c r="G1415" s="9"/>
    </row>
    <row r="1416" spans="1:7" x14ac:dyDescent="0.2">
      <c r="A1416" s="8"/>
      <c r="B1416" s="9"/>
      <c r="C1416" s="20"/>
      <c r="D1416" s="20"/>
      <c r="F1416" s="9"/>
      <c r="G1416" s="9"/>
    </row>
    <row r="1417" spans="1:7" x14ac:dyDescent="0.2">
      <c r="A1417" s="8"/>
      <c r="B1417" s="9"/>
      <c r="C1417" s="20"/>
      <c r="D1417" s="20"/>
      <c r="F1417" s="9"/>
      <c r="G1417" s="9"/>
    </row>
    <row r="1418" spans="1:7" x14ac:dyDescent="0.2">
      <c r="A1418" s="8"/>
      <c r="B1418" s="9"/>
      <c r="C1418" s="20"/>
      <c r="D1418" s="20"/>
      <c r="F1418" s="9"/>
      <c r="G1418" s="9"/>
    </row>
    <row r="1419" spans="1:7" x14ac:dyDescent="0.2">
      <c r="A1419" s="8"/>
      <c r="B1419" s="9"/>
      <c r="C1419" s="20"/>
      <c r="D1419" s="20"/>
      <c r="F1419" s="9"/>
      <c r="G1419" s="9"/>
    </row>
    <row r="1420" spans="1:7" x14ac:dyDescent="0.2">
      <c r="A1420" s="8"/>
      <c r="B1420" s="9"/>
      <c r="C1420" s="20"/>
      <c r="D1420" s="20"/>
      <c r="F1420" s="9"/>
      <c r="G1420" s="9"/>
    </row>
    <row r="1421" spans="1:7" x14ac:dyDescent="0.2">
      <c r="A1421" s="8"/>
      <c r="B1421" s="9"/>
      <c r="C1421" s="20"/>
      <c r="D1421" s="20"/>
      <c r="F1421" s="9"/>
      <c r="G1421" s="9"/>
    </row>
    <row r="1422" spans="1:7" x14ac:dyDescent="0.2">
      <c r="A1422" s="8"/>
      <c r="B1422" s="9"/>
      <c r="C1422" s="20"/>
      <c r="D1422" s="20"/>
      <c r="F1422" s="9"/>
      <c r="G1422" s="9"/>
    </row>
    <row r="1423" spans="1:7" x14ac:dyDescent="0.2">
      <c r="A1423" s="8"/>
      <c r="B1423" s="9"/>
      <c r="C1423" s="20"/>
      <c r="D1423" s="20"/>
      <c r="F1423" s="9"/>
      <c r="G1423" s="9"/>
    </row>
    <row r="1424" spans="1:7" x14ac:dyDescent="0.2">
      <c r="A1424" s="8"/>
      <c r="B1424" s="9"/>
      <c r="C1424" s="20"/>
      <c r="D1424" s="20"/>
      <c r="F1424" s="9"/>
      <c r="G1424" s="9"/>
    </row>
    <row r="1425" spans="1:12" x14ac:dyDescent="0.2">
      <c r="A1425" s="8"/>
      <c r="B1425" s="9"/>
      <c r="C1425" s="20"/>
      <c r="D1425" s="20"/>
      <c r="F1425" s="9"/>
      <c r="G1425" s="9"/>
    </row>
    <row r="1426" spans="1:12" x14ac:dyDescent="0.2">
      <c r="A1426" s="8"/>
      <c r="B1426" s="9"/>
      <c r="C1426" s="20"/>
      <c r="D1426" s="20"/>
      <c r="F1426" s="9"/>
      <c r="G1426" s="9"/>
      <c r="L1426" s="28"/>
    </row>
    <row r="1427" spans="1:12" x14ac:dyDescent="0.2">
      <c r="A1427" s="8"/>
      <c r="B1427" s="9"/>
      <c r="C1427" s="20"/>
      <c r="D1427" s="20"/>
      <c r="F1427" s="9"/>
      <c r="G1427" s="9"/>
    </row>
    <row r="1428" spans="1:12" x14ac:dyDescent="0.2">
      <c r="A1428" s="8"/>
      <c r="B1428" s="9"/>
      <c r="C1428" s="20"/>
      <c r="D1428" s="20"/>
      <c r="F1428" s="9"/>
      <c r="G1428" s="9"/>
    </row>
    <row r="1429" spans="1:12" x14ac:dyDescent="0.2">
      <c r="A1429" s="8"/>
      <c r="B1429" s="9"/>
      <c r="C1429" s="20"/>
      <c r="D1429" s="20"/>
      <c r="F1429" s="9"/>
      <c r="G1429" s="9"/>
    </row>
    <row r="1430" spans="1:12" x14ac:dyDescent="0.2">
      <c r="A1430" s="8"/>
      <c r="B1430" s="9"/>
      <c r="C1430" s="20"/>
      <c r="D1430" s="20"/>
      <c r="F1430" s="9"/>
      <c r="G1430" s="9"/>
    </row>
    <row r="1431" spans="1:12" x14ac:dyDescent="0.2">
      <c r="A1431" s="8"/>
      <c r="B1431" s="9"/>
      <c r="C1431" s="20"/>
      <c r="D1431" s="20"/>
      <c r="F1431" s="9"/>
      <c r="G1431" s="9"/>
    </row>
    <row r="1432" spans="1:12" x14ac:dyDescent="0.2">
      <c r="A1432" s="8"/>
      <c r="B1432" s="9"/>
      <c r="C1432" s="20"/>
      <c r="D1432" s="20"/>
      <c r="F1432" s="9"/>
      <c r="G1432" s="9"/>
    </row>
    <row r="1433" spans="1:12" x14ac:dyDescent="0.2">
      <c r="A1433" s="8"/>
      <c r="B1433" s="9"/>
      <c r="C1433" s="20"/>
      <c r="D1433" s="20"/>
      <c r="F1433" s="9"/>
      <c r="G1433" s="9"/>
    </row>
    <row r="1434" spans="1:12" x14ac:dyDescent="0.2">
      <c r="A1434" s="8"/>
      <c r="B1434" s="9"/>
      <c r="C1434" s="20"/>
      <c r="D1434" s="20"/>
      <c r="F1434" s="9"/>
      <c r="G1434" s="9"/>
    </row>
    <row r="1435" spans="1:12" x14ac:dyDescent="0.2">
      <c r="A1435" s="8"/>
      <c r="B1435" s="9"/>
      <c r="C1435" s="20"/>
      <c r="D1435" s="20"/>
      <c r="F1435" s="9"/>
      <c r="G1435" s="9"/>
    </row>
    <row r="1436" spans="1:12" x14ac:dyDescent="0.2">
      <c r="A1436" s="8"/>
      <c r="B1436" s="9"/>
      <c r="C1436" s="20"/>
      <c r="D1436" s="20"/>
      <c r="F1436" s="9"/>
      <c r="G1436" s="9"/>
    </row>
    <row r="1437" spans="1:12" x14ac:dyDescent="0.2">
      <c r="A1437" s="8"/>
      <c r="B1437" s="9"/>
      <c r="C1437" s="20"/>
      <c r="D1437" s="20"/>
      <c r="F1437" s="9"/>
      <c r="G1437" s="9"/>
    </row>
    <row r="1438" spans="1:12" x14ac:dyDescent="0.2">
      <c r="A1438" s="8"/>
      <c r="B1438" s="9"/>
      <c r="C1438" s="20"/>
      <c r="D1438" s="20"/>
      <c r="F1438" s="9"/>
      <c r="G1438" s="9"/>
    </row>
    <row r="1439" spans="1:12" x14ac:dyDescent="0.2">
      <c r="A1439" s="8"/>
      <c r="B1439" s="9"/>
      <c r="C1439" s="20"/>
      <c r="D1439" s="20"/>
      <c r="F1439" s="9"/>
      <c r="G1439" s="9"/>
    </row>
    <row r="1440" spans="1:12" x14ac:dyDescent="0.2">
      <c r="A1440" s="8"/>
      <c r="B1440" s="9"/>
      <c r="C1440" s="20"/>
      <c r="D1440" s="20"/>
      <c r="F1440" s="9"/>
      <c r="G1440" s="9"/>
    </row>
    <row r="1441" spans="1:7" x14ac:dyDescent="0.2">
      <c r="A1441" s="8"/>
      <c r="B1441" s="9"/>
      <c r="C1441" s="20"/>
      <c r="D1441" s="20"/>
      <c r="F1441" s="9"/>
      <c r="G1441" s="9"/>
    </row>
    <row r="1442" spans="1:7" x14ac:dyDescent="0.2">
      <c r="A1442" s="8"/>
      <c r="B1442" s="9"/>
      <c r="C1442" s="20"/>
      <c r="D1442" s="20"/>
      <c r="F1442" s="9"/>
      <c r="G1442" s="9"/>
    </row>
    <row r="1443" spans="1:7" x14ac:dyDescent="0.2">
      <c r="A1443" s="8"/>
      <c r="B1443" s="9"/>
      <c r="C1443" s="20"/>
      <c r="D1443" s="20"/>
      <c r="F1443" s="9"/>
      <c r="G1443" s="9"/>
    </row>
    <row r="1444" spans="1:7" x14ac:dyDescent="0.2">
      <c r="A1444" s="8"/>
      <c r="B1444" s="9"/>
      <c r="C1444" s="20"/>
      <c r="D1444" s="20"/>
      <c r="F1444" s="9"/>
      <c r="G1444" s="9"/>
    </row>
    <row r="1445" spans="1:7" x14ac:dyDescent="0.2">
      <c r="A1445" s="8"/>
      <c r="B1445" s="9"/>
      <c r="C1445" s="20"/>
      <c r="D1445" s="20"/>
      <c r="F1445" s="9"/>
      <c r="G1445" s="9"/>
    </row>
    <row r="1446" spans="1:7" x14ac:dyDescent="0.2">
      <c r="A1446" s="8"/>
      <c r="B1446" s="9"/>
      <c r="C1446" s="20"/>
      <c r="D1446" s="20"/>
      <c r="F1446" s="9"/>
      <c r="G1446" s="9"/>
    </row>
    <row r="1447" spans="1:7" x14ac:dyDescent="0.2">
      <c r="A1447" s="8"/>
      <c r="B1447" s="9"/>
      <c r="C1447" s="20"/>
      <c r="D1447" s="20"/>
      <c r="F1447" s="9"/>
      <c r="G1447" s="9"/>
    </row>
    <row r="1448" spans="1:7" x14ac:dyDescent="0.2">
      <c r="A1448" s="8"/>
      <c r="B1448" s="9"/>
      <c r="C1448" s="20"/>
      <c r="D1448" s="20"/>
      <c r="F1448" s="9"/>
      <c r="G1448" s="9"/>
    </row>
    <row r="1449" spans="1:7" x14ac:dyDescent="0.2">
      <c r="A1449" s="8"/>
      <c r="B1449" s="9"/>
      <c r="C1449" s="20"/>
      <c r="D1449" s="20"/>
      <c r="F1449" s="9"/>
      <c r="G1449" s="9"/>
    </row>
    <row r="1450" spans="1:7" x14ac:dyDescent="0.2">
      <c r="A1450" s="8"/>
      <c r="B1450" s="9"/>
      <c r="C1450" s="20"/>
      <c r="D1450" s="20"/>
      <c r="F1450" s="9"/>
      <c r="G1450" s="9"/>
    </row>
    <row r="1451" spans="1:7" x14ac:dyDescent="0.2">
      <c r="A1451" s="8"/>
      <c r="B1451" s="9"/>
      <c r="C1451" s="20"/>
      <c r="D1451" s="20"/>
      <c r="F1451" s="9"/>
      <c r="G1451" s="9"/>
    </row>
    <row r="1452" spans="1:7" x14ac:dyDescent="0.2">
      <c r="A1452" s="8"/>
      <c r="B1452" s="9"/>
      <c r="C1452" s="20"/>
      <c r="D1452" s="20"/>
      <c r="F1452" s="9"/>
      <c r="G1452" s="9"/>
    </row>
    <row r="1453" spans="1:7" x14ac:dyDescent="0.2">
      <c r="A1453" s="8"/>
      <c r="B1453" s="9"/>
      <c r="C1453" s="20"/>
      <c r="D1453" s="20"/>
      <c r="F1453" s="9"/>
      <c r="G1453" s="9"/>
    </row>
    <row r="1454" spans="1:7" x14ac:dyDescent="0.2">
      <c r="A1454" s="8"/>
      <c r="B1454" s="9"/>
      <c r="C1454" s="20"/>
      <c r="D1454" s="20"/>
      <c r="F1454" s="9"/>
      <c r="G1454" s="9"/>
    </row>
    <row r="1455" spans="1:7" x14ac:dyDescent="0.2">
      <c r="A1455" s="8"/>
      <c r="B1455" s="9"/>
      <c r="C1455" s="20"/>
      <c r="D1455" s="20"/>
      <c r="F1455" s="9"/>
      <c r="G1455" s="9"/>
    </row>
    <row r="1456" spans="1:7" x14ac:dyDescent="0.2">
      <c r="A1456" s="8"/>
      <c r="B1456" s="9"/>
      <c r="C1456" s="20"/>
      <c r="D1456" s="20"/>
      <c r="F1456" s="9"/>
      <c r="G1456" s="9"/>
    </row>
    <row r="1457" spans="1:7" x14ac:dyDescent="0.2">
      <c r="A1457" s="8"/>
      <c r="B1457" s="9"/>
      <c r="C1457" s="20"/>
      <c r="D1457" s="20"/>
      <c r="F1457" s="9"/>
      <c r="G1457" s="9"/>
    </row>
    <row r="1458" spans="1:7" x14ac:dyDescent="0.2">
      <c r="A1458" s="8"/>
      <c r="B1458" s="9"/>
      <c r="C1458" s="20"/>
      <c r="D1458" s="20"/>
      <c r="F1458" s="9"/>
      <c r="G1458" s="9"/>
    </row>
    <row r="1459" spans="1:7" x14ac:dyDescent="0.2">
      <c r="A1459" s="8"/>
      <c r="B1459" s="9"/>
      <c r="C1459" s="20"/>
      <c r="D1459" s="20"/>
      <c r="F1459" s="9"/>
      <c r="G1459" s="9"/>
    </row>
    <row r="1460" spans="1:7" x14ac:dyDescent="0.2">
      <c r="A1460" s="8"/>
      <c r="B1460" s="9"/>
      <c r="C1460" s="20"/>
      <c r="D1460" s="20"/>
      <c r="F1460" s="9"/>
      <c r="G1460" s="9"/>
    </row>
    <row r="1461" spans="1:7" x14ac:dyDescent="0.2">
      <c r="A1461" s="8"/>
      <c r="B1461" s="9"/>
      <c r="C1461" s="20"/>
      <c r="D1461" s="20"/>
      <c r="F1461" s="9"/>
      <c r="G1461" s="9"/>
    </row>
    <row r="1462" spans="1:7" x14ac:dyDescent="0.2">
      <c r="A1462" s="8"/>
      <c r="B1462" s="9"/>
      <c r="C1462" s="20"/>
      <c r="D1462" s="20"/>
      <c r="F1462" s="9"/>
      <c r="G1462" s="9"/>
    </row>
    <row r="1463" spans="1:7" x14ac:dyDescent="0.2">
      <c r="A1463" s="8"/>
      <c r="B1463" s="9"/>
      <c r="C1463" s="20"/>
      <c r="D1463" s="20"/>
      <c r="F1463" s="9"/>
      <c r="G1463" s="9"/>
    </row>
    <row r="1464" spans="1:7" x14ac:dyDescent="0.2">
      <c r="A1464" s="8"/>
      <c r="B1464" s="9"/>
      <c r="C1464" s="20"/>
      <c r="D1464" s="20"/>
      <c r="F1464" s="9"/>
      <c r="G1464" s="9"/>
    </row>
    <row r="1465" spans="1:7" x14ac:dyDescent="0.2">
      <c r="A1465" s="8"/>
      <c r="B1465" s="9"/>
      <c r="C1465" s="20"/>
      <c r="D1465" s="20"/>
      <c r="F1465" s="9"/>
      <c r="G1465" s="9"/>
    </row>
    <row r="1466" spans="1:7" x14ac:dyDescent="0.2">
      <c r="A1466" s="8"/>
      <c r="B1466" s="9"/>
      <c r="C1466" s="20"/>
      <c r="D1466" s="20"/>
      <c r="F1466" s="9"/>
      <c r="G1466" s="9"/>
    </row>
    <row r="1467" spans="1:7" x14ac:dyDescent="0.2">
      <c r="A1467" s="8"/>
      <c r="B1467" s="9"/>
      <c r="C1467" s="20"/>
      <c r="D1467" s="20"/>
      <c r="F1467" s="9"/>
      <c r="G1467" s="9"/>
    </row>
    <row r="1468" spans="1:7" x14ac:dyDescent="0.2">
      <c r="A1468" s="8"/>
      <c r="B1468" s="9"/>
      <c r="C1468" s="20"/>
      <c r="D1468" s="20"/>
      <c r="F1468" s="9"/>
      <c r="G1468" s="9"/>
    </row>
    <row r="1469" spans="1:7" x14ac:dyDescent="0.2">
      <c r="A1469" s="8"/>
      <c r="B1469" s="9"/>
      <c r="C1469" s="20"/>
      <c r="D1469" s="20"/>
      <c r="F1469" s="9"/>
      <c r="G1469" s="9"/>
    </row>
    <row r="1470" spans="1:7" x14ac:dyDescent="0.2">
      <c r="A1470" s="8"/>
      <c r="B1470" s="9"/>
      <c r="C1470" s="20"/>
      <c r="D1470" s="20"/>
      <c r="F1470" s="9"/>
      <c r="G1470" s="9"/>
    </row>
    <row r="1471" spans="1:7" x14ac:dyDescent="0.2">
      <c r="A1471" s="8"/>
      <c r="B1471" s="9"/>
      <c r="C1471" s="20"/>
      <c r="D1471" s="20"/>
      <c r="F1471" s="9"/>
      <c r="G1471" s="9"/>
    </row>
    <row r="1472" spans="1:7" x14ac:dyDescent="0.2">
      <c r="A1472" s="8"/>
      <c r="B1472" s="9"/>
      <c r="C1472" s="20"/>
      <c r="D1472" s="20"/>
      <c r="F1472" s="9"/>
      <c r="G1472" s="9"/>
    </row>
    <row r="1473" spans="1:12" x14ac:dyDescent="0.2">
      <c r="A1473" s="8"/>
      <c r="B1473" s="9"/>
      <c r="C1473" s="20"/>
      <c r="D1473" s="20"/>
      <c r="F1473" s="9"/>
      <c r="G1473" s="9"/>
    </row>
    <row r="1474" spans="1:12" x14ac:dyDescent="0.2">
      <c r="A1474" s="8"/>
      <c r="B1474" s="9"/>
      <c r="C1474" s="20"/>
      <c r="D1474" s="20"/>
      <c r="F1474" s="9"/>
      <c r="G1474" s="9"/>
      <c r="L1474" s="28"/>
    </row>
    <row r="1475" spans="1:12" x14ac:dyDescent="0.2">
      <c r="A1475" s="8"/>
      <c r="B1475" s="9"/>
      <c r="C1475" s="20"/>
      <c r="D1475" s="20"/>
      <c r="F1475" s="9"/>
      <c r="G1475" s="9"/>
    </row>
    <row r="1476" spans="1:12" x14ac:dyDescent="0.2">
      <c r="A1476" s="8"/>
      <c r="B1476" s="9"/>
      <c r="C1476" s="20"/>
      <c r="D1476" s="20"/>
      <c r="F1476" s="9"/>
      <c r="G1476" s="9"/>
    </row>
    <row r="1477" spans="1:12" x14ac:dyDescent="0.2">
      <c r="A1477" s="8"/>
      <c r="B1477" s="9"/>
      <c r="C1477" s="20"/>
      <c r="D1477" s="20"/>
      <c r="F1477" s="9"/>
      <c r="G1477" s="9"/>
    </row>
    <row r="1478" spans="1:12" x14ac:dyDescent="0.2">
      <c r="A1478" s="8"/>
      <c r="B1478" s="9"/>
      <c r="C1478" s="20"/>
      <c r="D1478" s="20"/>
      <c r="F1478" s="9"/>
      <c r="G1478" s="9"/>
    </row>
    <row r="1479" spans="1:12" x14ac:dyDescent="0.2">
      <c r="A1479" s="8"/>
      <c r="B1479" s="9"/>
      <c r="C1479" s="20"/>
      <c r="D1479" s="20"/>
      <c r="F1479" s="9"/>
      <c r="G1479" s="9"/>
    </row>
    <row r="1480" spans="1:12" x14ac:dyDescent="0.2">
      <c r="A1480" s="8"/>
      <c r="B1480" s="9"/>
      <c r="C1480" s="20"/>
      <c r="D1480" s="20"/>
      <c r="F1480" s="9"/>
      <c r="G1480" s="9"/>
    </row>
    <row r="1481" spans="1:12" x14ac:dyDescent="0.2">
      <c r="A1481" s="8"/>
      <c r="B1481" s="9"/>
      <c r="C1481" s="20"/>
      <c r="D1481" s="20"/>
      <c r="F1481" s="9"/>
      <c r="G1481" s="9"/>
    </row>
    <row r="1482" spans="1:12" x14ac:dyDescent="0.2">
      <c r="A1482" s="8"/>
      <c r="B1482" s="9"/>
      <c r="C1482" s="20"/>
      <c r="D1482" s="20"/>
      <c r="F1482" s="9"/>
      <c r="G1482" s="9"/>
    </row>
    <row r="1483" spans="1:12" x14ac:dyDescent="0.2">
      <c r="A1483" s="8"/>
      <c r="B1483" s="9"/>
      <c r="C1483" s="20"/>
      <c r="D1483" s="20"/>
      <c r="F1483" s="9"/>
      <c r="G1483" s="9"/>
    </row>
    <row r="1484" spans="1:12" x14ac:dyDescent="0.2">
      <c r="A1484" s="8"/>
      <c r="B1484" s="9"/>
      <c r="C1484" s="20"/>
      <c r="D1484" s="20"/>
      <c r="F1484" s="9"/>
      <c r="G1484" s="9"/>
    </row>
    <row r="1485" spans="1:12" x14ac:dyDescent="0.2">
      <c r="A1485" s="8"/>
      <c r="B1485" s="9"/>
      <c r="C1485" s="20"/>
      <c r="D1485" s="20"/>
      <c r="F1485" s="9"/>
      <c r="G1485" s="9"/>
    </row>
    <row r="1486" spans="1:12" x14ac:dyDescent="0.2">
      <c r="A1486" s="8"/>
      <c r="B1486" s="9"/>
      <c r="C1486" s="20"/>
      <c r="D1486" s="20"/>
      <c r="F1486" s="9"/>
      <c r="G1486" s="9"/>
    </row>
    <row r="1487" spans="1:12" x14ac:dyDescent="0.2">
      <c r="A1487" s="8"/>
      <c r="B1487" s="9"/>
      <c r="C1487" s="20"/>
      <c r="D1487" s="20"/>
      <c r="F1487" s="9"/>
      <c r="G1487" s="9"/>
    </row>
    <row r="1488" spans="1:12" x14ac:dyDescent="0.2">
      <c r="A1488" s="8"/>
      <c r="B1488" s="9"/>
      <c r="C1488" s="20"/>
      <c r="D1488" s="20"/>
      <c r="F1488" s="9"/>
      <c r="G1488" s="9"/>
    </row>
    <row r="1489" spans="1:13" x14ac:dyDescent="0.2">
      <c r="A1489" s="8"/>
      <c r="B1489" s="9"/>
      <c r="C1489" s="20"/>
      <c r="D1489" s="20"/>
      <c r="F1489" s="9"/>
      <c r="G1489" s="9"/>
    </row>
    <row r="1490" spans="1:13" x14ac:dyDescent="0.2">
      <c r="A1490" s="8"/>
      <c r="B1490" s="9"/>
      <c r="C1490" s="20"/>
      <c r="D1490" s="20"/>
      <c r="F1490" s="9"/>
      <c r="G1490" s="9"/>
    </row>
    <row r="1491" spans="1:13" x14ac:dyDescent="0.2">
      <c r="A1491" s="8"/>
      <c r="B1491" s="9"/>
      <c r="C1491" s="20"/>
      <c r="D1491" s="20"/>
      <c r="F1491" s="9"/>
      <c r="G1491" s="9"/>
    </row>
    <row r="1492" spans="1:13" x14ac:dyDescent="0.2">
      <c r="A1492" s="8"/>
      <c r="B1492" s="9"/>
      <c r="C1492" s="20"/>
      <c r="D1492" s="20"/>
      <c r="F1492" s="9"/>
      <c r="G1492" s="9"/>
    </row>
    <row r="1493" spans="1:13" x14ac:dyDescent="0.2">
      <c r="A1493" s="8"/>
      <c r="B1493" s="9"/>
      <c r="C1493" s="20"/>
      <c r="D1493" s="20"/>
      <c r="F1493" s="9"/>
      <c r="G1493" s="9"/>
    </row>
    <row r="1494" spans="1:13" x14ac:dyDescent="0.2">
      <c r="A1494" s="8"/>
      <c r="B1494" s="9"/>
      <c r="C1494" s="20"/>
      <c r="D1494" s="20"/>
      <c r="F1494" s="9"/>
      <c r="G1494" s="9"/>
    </row>
    <row r="1495" spans="1:13" x14ac:dyDescent="0.2">
      <c r="A1495" s="8"/>
      <c r="B1495" s="9"/>
      <c r="C1495" s="20"/>
      <c r="D1495" s="20"/>
      <c r="F1495" s="9"/>
      <c r="G1495" s="9"/>
    </row>
    <row r="1496" spans="1:13" x14ac:dyDescent="0.2">
      <c r="A1496" s="8"/>
      <c r="B1496" s="9"/>
      <c r="C1496" s="20"/>
      <c r="D1496" s="20"/>
      <c r="F1496" s="9"/>
      <c r="G1496" s="9"/>
    </row>
    <row r="1497" spans="1:13" x14ac:dyDescent="0.2">
      <c r="A1497" s="8"/>
      <c r="B1497" s="9"/>
      <c r="C1497" s="20"/>
      <c r="D1497" s="20"/>
      <c r="F1497" s="9"/>
      <c r="G1497" s="9"/>
    </row>
    <row r="1498" spans="1:13" x14ac:dyDescent="0.2">
      <c r="A1498" s="8"/>
      <c r="B1498" s="9"/>
      <c r="C1498" s="20"/>
      <c r="D1498" s="20"/>
      <c r="F1498" s="9"/>
      <c r="G1498" s="9"/>
      <c r="M1498" s="26"/>
    </row>
    <row r="1499" spans="1:13" x14ac:dyDescent="0.2">
      <c r="A1499" s="8"/>
      <c r="B1499" s="9"/>
      <c r="C1499" s="20"/>
      <c r="D1499" s="20"/>
      <c r="F1499" s="9"/>
      <c r="G1499" s="9"/>
    </row>
    <row r="1500" spans="1:13" x14ac:dyDescent="0.2">
      <c r="A1500" s="8"/>
      <c r="B1500" s="9"/>
      <c r="C1500" s="20"/>
      <c r="D1500" s="20"/>
      <c r="F1500" s="9"/>
      <c r="G1500" s="9"/>
    </row>
    <row r="1501" spans="1:13" x14ac:dyDescent="0.2">
      <c r="A1501" s="8"/>
      <c r="B1501" s="9"/>
      <c r="C1501" s="20"/>
      <c r="D1501" s="20"/>
      <c r="F1501" s="9"/>
      <c r="G1501" s="9"/>
    </row>
    <row r="1502" spans="1:13" x14ac:dyDescent="0.2">
      <c r="A1502" s="8"/>
      <c r="B1502" s="9"/>
      <c r="C1502" s="20"/>
      <c r="D1502" s="20"/>
      <c r="F1502" s="9"/>
      <c r="G1502" s="9"/>
    </row>
    <row r="1503" spans="1:13" x14ac:dyDescent="0.2">
      <c r="A1503" s="8"/>
      <c r="B1503" s="9"/>
      <c r="C1503" s="20"/>
      <c r="D1503" s="20"/>
      <c r="F1503" s="9"/>
      <c r="G1503" s="9"/>
    </row>
    <row r="1504" spans="1:13" x14ac:dyDescent="0.2">
      <c r="A1504" s="8"/>
      <c r="B1504" s="9"/>
      <c r="C1504" s="20"/>
      <c r="D1504" s="20"/>
      <c r="F1504" s="9"/>
      <c r="G1504" s="9"/>
    </row>
    <row r="1505" spans="1:7" x14ac:dyDescent="0.2">
      <c r="A1505" s="8"/>
      <c r="B1505" s="9"/>
      <c r="C1505" s="20"/>
      <c r="D1505" s="20"/>
      <c r="F1505" s="9"/>
      <c r="G1505" s="9"/>
    </row>
    <row r="1506" spans="1:7" x14ac:dyDescent="0.2">
      <c r="A1506" s="8"/>
      <c r="B1506" s="9"/>
      <c r="C1506" s="20"/>
      <c r="D1506" s="20"/>
      <c r="F1506" s="9"/>
      <c r="G1506" s="9"/>
    </row>
    <row r="1507" spans="1:7" x14ac:dyDescent="0.2">
      <c r="A1507" s="8"/>
      <c r="B1507" s="9"/>
      <c r="C1507" s="20"/>
      <c r="D1507" s="20"/>
      <c r="F1507" s="9"/>
      <c r="G1507" s="9"/>
    </row>
    <row r="1508" spans="1:7" x14ac:dyDescent="0.2">
      <c r="A1508" s="8"/>
      <c r="B1508" s="9"/>
      <c r="C1508" s="20"/>
      <c r="D1508" s="20"/>
      <c r="F1508" s="9"/>
      <c r="G1508" s="9"/>
    </row>
    <row r="1509" spans="1:7" x14ac:dyDescent="0.2">
      <c r="A1509" s="8"/>
      <c r="B1509" s="9"/>
      <c r="C1509" s="20"/>
      <c r="D1509" s="20"/>
      <c r="F1509" s="9"/>
      <c r="G1509" s="9"/>
    </row>
    <row r="1510" spans="1:7" x14ac:dyDescent="0.2">
      <c r="A1510" s="8"/>
      <c r="B1510" s="9"/>
      <c r="C1510" s="20"/>
      <c r="D1510" s="20"/>
      <c r="F1510" s="9"/>
      <c r="G1510" s="9"/>
    </row>
    <row r="1511" spans="1:7" x14ac:dyDescent="0.2">
      <c r="A1511" s="8"/>
      <c r="B1511" s="9"/>
      <c r="C1511" s="20"/>
      <c r="D1511" s="20"/>
      <c r="F1511" s="9"/>
      <c r="G1511" s="9"/>
    </row>
    <row r="1512" spans="1:7" x14ac:dyDescent="0.2">
      <c r="A1512" s="8"/>
      <c r="B1512" s="9"/>
      <c r="C1512" s="20"/>
      <c r="D1512" s="20"/>
      <c r="F1512" s="9"/>
      <c r="G1512" s="9"/>
    </row>
    <row r="1513" spans="1:7" x14ac:dyDescent="0.2">
      <c r="A1513" s="8"/>
      <c r="B1513" s="9"/>
      <c r="C1513" s="20"/>
      <c r="D1513" s="20"/>
      <c r="F1513" s="9"/>
      <c r="G1513" s="9"/>
    </row>
    <row r="1514" spans="1:7" x14ac:dyDescent="0.2">
      <c r="A1514" s="8"/>
      <c r="B1514" s="9"/>
      <c r="C1514" s="20"/>
      <c r="D1514" s="20"/>
      <c r="F1514" s="9"/>
      <c r="G1514" s="9"/>
    </row>
    <row r="1515" spans="1:7" x14ac:dyDescent="0.2">
      <c r="A1515" s="8"/>
      <c r="B1515" s="9"/>
      <c r="C1515" s="20"/>
      <c r="D1515" s="20"/>
      <c r="F1515" s="9"/>
      <c r="G1515" s="9"/>
    </row>
    <row r="1516" spans="1:7" x14ac:dyDescent="0.2">
      <c r="A1516" s="8"/>
      <c r="B1516" s="9"/>
      <c r="C1516" s="20"/>
      <c r="D1516" s="20"/>
      <c r="F1516" s="9"/>
      <c r="G1516" s="9"/>
    </row>
    <row r="1517" spans="1:7" x14ac:dyDescent="0.2">
      <c r="A1517" s="8"/>
      <c r="B1517" s="9"/>
      <c r="C1517" s="20"/>
      <c r="D1517" s="20"/>
      <c r="F1517" s="9"/>
      <c r="G1517" s="9"/>
    </row>
    <row r="1518" spans="1:7" x14ac:dyDescent="0.2">
      <c r="A1518" s="8"/>
      <c r="B1518" s="9"/>
      <c r="C1518" s="20"/>
      <c r="D1518" s="20"/>
      <c r="F1518" s="9"/>
      <c r="G1518" s="9"/>
    </row>
    <row r="1519" spans="1:7" x14ac:dyDescent="0.2">
      <c r="A1519" s="8"/>
      <c r="B1519" s="9"/>
      <c r="C1519" s="20"/>
      <c r="D1519" s="20"/>
      <c r="F1519" s="9"/>
      <c r="G1519" s="9"/>
    </row>
    <row r="1520" spans="1:7" x14ac:dyDescent="0.2">
      <c r="A1520" s="8"/>
      <c r="B1520" s="9"/>
      <c r="C1520" s="20"/>
      <c r="D1520" s="20"/>
      <c r="F1520" s="9"/>
      <c r="G1520" s="9"/>
    </row>
    <row r="1521" spans="1:7" x14ac:dyDescent="0.2">
      <c r="A1521" s="8"/>
      <c r="B1521" s="9"/>
      <c r="C1521" s="20"/>
      <c r="D1521" s="20"/>
      <c r="F1521" s="9"/>
      <c r="G1521" s="9"/>
    </row>
    <row r="1522" spans="1:7" x14ac:dyDescent="0.2">
      <c r="A1522" s="8"/>
      <c r="B1522" s="9"/>
      <c r="C1522" s="20"/>
      <c r="D1522" s="20"/>
      <c r="F1522" s="9"/>
      <c r="G1522" s="9"/>
    </row>
    <row r="1523" spans="1:7" x14ac:dyDescent="0.2">
      <c r="A1523" s="8"/>
      <c r="B1523" s="9"/>
      <c r="C1523" s="20"/>
      <c r="D1523" s="20"/>
      <c r="F1523" s="9"/>
      <c r="G1523" s="9"/>
    </row>
    <row r="1524" spans="1:7" x14ac:dyDescent="0.2">
      <c r="A1524" s="8"/>
      <c r="B1524" s="9"/>
      <c r="C1524" s="20"/>
      <c r="D1524" s="20"/>
      <c r="F1524" s="9"/>
      <c r="G1524" s="9"/>
    </row>
    <row r="1525" spans="1:7" x14ac:dyDescent="0.2">
      <c r="A1525" s="8"/>
      <c r="B1525" s="9"/>
      <c r="C1525" s="20"/>
      <c r="D1525" s="20"/>
      <c r="F1525" s="9"/>
      <c r="G1525" s="9"/>
    </row>
    <row r="1526" spans="1:7" x14ac:dyDescent="0.2">
      <c r="A1526" s="8"/>
      <c r="B1526" s="9"/>
      <c r="C1526" s="20"/>
      <c r="D1526" s="20"/>
      <c r="F1526" s="9"/>
      <c r="G1526" s="9"/>
    </row>
    <row r="1527" spans="1:7" x14ac:dyDescent="0.2">
      <c r="A1527" s="8"/>
      <c r="B1527" s="9"/>
      <c r="C1527" s="20"/>
      <c r="D1527" s="20"/>
      <c r="F1527" s="9"/>
      <c r="G1527" s="9"/>
    </row>
    <row r="1528" spans="1:7" x14ac:dyDescent="0.2">
      <c r="A1528" s="8"/>
      <c r="B1528" s="9"/>
      <c r="C1528" s="20"/>
      <c r="D1528" s="20"/>
      <c r="F1528" s="9"/>
      <c r="G1528" s="9"/>
    </row>
    <row r="1529" spans="1:7" x14ac:dyDescent="0.2">
      <c r="A1529" s="8"/>
      <c r="B1529" s="9"/>
      <c r="C1529" s="20"/>
      <c r="D1529" s="20"/>
      <c r="F1529" s="9"/>
      <c r="G1529" s="9"/>
    </row>
    <row r="1530" spans="1:7" x14ac:dyDescent="0.2">
      <c r="A1530" s="8"/>
      <c r="B1530" s="9"/>
      <c r="C1530" s="20"/>
      <c r="D1530" s="20"/>
      <c r="F1530" s="9"/>
      <c r="G1530" s="9"/>
    </row>
    <row r="1531" spans="1:7" x14ac:dyDescent="0.2">
      <c r="A1531" s="8"/>
      <c r="B1531" s="9"/>
      <c r="C1531" s="20"/>
      <c r="D1531" s="20"/>
      <c r="F1531" s="9"/>
      <c r="G1531" s="9"/>
    </row>
    <row r="1532" spans="1:7" x14ac:dyDescent="0.2">
      <c r="A1532" s="8"/>
      <c r="B1532" s="9"/>
      <c r="C1532" s="20"/>
      <c r="D1532" s="20"/>
      <c r="F1532" s="9"/>
      <c r="G1532" s="9"/>
    </row>
    <row r="1533" spans="1:7" x14ac:dyDescent="0.2">
      <c r="A1533" s="8"/>
      <c r="B1533" s="9"/>
      <c r="C1533" s="20"/>
      <c r="D1533" s="20"/>
      <c r="F1533" s="9"/>
      <c r="G1533" s="9"/>
    </row>
    <row r="1534" spans="1:7" x14ac:dyDescent="0.2">
      <c r="A1534" s="8"/>
      <c r="B1534" s="9"/>
      <c r="C1534" s="20"/>
      <c r="D1534" s="20"/>
      <c r="F1534" s="9"/>
      <c r="G1534" s="9"/>
    </row>
    <row r="1535" spans="1:7" x14ac:dyDescent="0.2">
      <c r="A1535" s="8"/>
      <c r="B1535" s="9"/>
      <c r="C1535" s="20"/>
      <c r="D1535" s="20"/>
      <c r="F1535" s="9"/>
      <c r="G1535" s="9"/>
    </row>
    <row r="1536" spans="1:7" x14ac:dyDescent="0.2">
      <c r="A1536" s="8"/>
      <c r="B1536" s="9"/>
      <c r="C1536" s="20"/>
      <c r="D1536" s="20"/>
      <c r="F1536" s="9"/>
      <c r="G1536" s="9"/>
    </row>
    <row r="1537" spans="1:7" x14ac:dyDescent="0.2">
      <c r="A1537" s="8"/>
      <c r="B1537" s="9"/>
      <c r="C1537" s="20"/>
      <c r="D1537" s="20"/>
      <c r="F1537" s="9"/>
      <c r="G1537" s="9"/>
    </row>
    <row r="1538" spans="1:7" x14ac:dyDescent="0.2">
      <c r="A1538" s="8"/>
      <c r="B1538" s="9"/>
      <c r="C1538" s="20"/>
      <c r="D1538" s="20"/>
      <c r="F1538" s="9"/>
      <c r="G1538" s="9"/>
    </row>
    <row r="1539" spans="1:7" x14ac:dyDescent="0.2">
      <c r="A1539" s="8"/>
      <c r="B1539" s="9"/>
      <c r="C1539" s="20"/>
      <c r="D1539" s="20"/>
      <c r="F1539" s="9"/>
      <c r="G1539" s="9"/>
    </row>
    <row r="1540" spans="1:7" x14ac:dyDescent="0.2">
      <c r="A1540" s="8"/>
      <c r="B1540" s="9"/>
      <c r="C1540" s="20"/>
      <c r="D1540" s="20"/>
      <c r="F1540" s="9"/>
      <c r="G1540" s="9"/>
    </row>
    <row r="1541" spans="1:7" x14ac:dyDescent="0.2">
      <c r="A1541" s="8"/>
      <c r="B1541" s="9"/>
      <c r="C1541" s="20"/>
      <c r="D1541" s="20"/>
      <c r="F1541" s="9"/>
      <c r="G1541" s="9"/>
    </row>
    <row r="1542" spans="1:7" x14ac:dyDescent="0.2">
      <c r="A1542" s="8"/>
      <c r="B1542" s="9"/>
      <c r="C1542" s="20"/>
      <c r="D1542" s="20"/>
      <c r="F1542" s="9"/>
      <c r="G1542" s="9"/>
    </row>
    <row r="1543" spans="1:7" x14ac:dyDescent="0.2">
      <c r="A1543" s="8"/>
      <c r="B1543" s="9"/>
      <c r="C1543" s="20"/>
      <c r="D1543" s="20"/>
      <c r="F1543" s="9"/>
      <c r="G1543" s="9"/>
    </row>
    <row r="1544" spans="1:7" x14ac:dyDescent="0.2">
      <c r="A1544" s="8"/>
      <c r="B1544" s="9"/>
      <c r="C1544" s="20"/>
      <c r="D1544" s="20"/>
      <c r="F1544" s="9"/>
      <c r="G1544" s="9"/>
    </row>
    <row r="1545" spans="1:7" x14ac:dyDescent="0.2">
      <c r="A1545" s="8"/>
      <c r="B1545" s="9"/>
      <c r="C1545" s="20"/>
      <c r="D1545" s="20"/>
      <c r="F1545" s="9"/>
      <c r="G1545" s="9"/>
    </row>
    <row r="1546" spans="1:7" x14ac:dyDescent="0.2">
      <c r="A1546" s="8"/>
      <c r="B1546" s="9"/>
      <c r="C1546" s="20"/>
      <c r="D1546" s="20"/>
      <c r="F1546" s="9"/>
      <c r="G1546" s="9"/>
    </row>
    <row r="1547" spans="1:7" x14ac:dyDescent="0.2">
      <c r="A1547" s="8"/>
      <c r="B1547" s="9"/>
      <c r="C1547" s="20"/>
      <c r="D1547" s="20"/>
      <c r="F1547" s="9"/>
      <c r="G1547" s="9"/>
    </row>
    <row r="1548" spans="1:7" x14ac:dyDescent="0.2">
      <c r="A1548" s="8"/>
      <c r="B1548" s="9"/>
      <c r="C1548" s="20"/>
      <c r="D1548" s="20"/>
      <c r="F1548" s="9"/>
      <c r="G1548" s="9"/>
    </row>
    <row r="1549" spans="1:7" x14ac:dyDescent="0.2">
      <c r="A1549" s="8"/>
      <c r="B1549" s="9"/>
      <c r="C1549" s="20"/>
      <c r="D1549" s="20"/>
      <c r="F1549" s="9"/>
      <c r="G1549" s="9"/>
    </row>
    <row r="1550" spans="1:7" x14ac:dyDescent="0.2">
      <c r="A1550" s="8"/>
      <c r="B1550" s="9"/>
      <c r="C1550" s="20"/>
      <c r="D1550" s="20"/>
      <c r="F1550" s="9"/>
      <c r="G1550" s="9"/>
    </row>
    <row r="1551" spans="1:7" x14ac:dyDescent="0.2">
      <c r="A1551" s="8"/>
      <c r="B1551" s="9"/>
      <c r="C1551" s="20"/>
      <c r="D1551" s="20"/>
      <c r="F1551" s="9"/>
      <c r="G1551" s="9"/>
    </row>
    <row r="1552" spans="1:7" x14ac:dyDescent="0.2">
      <c r="A1552" s="8"/>
      <c r="B1552" s="9"/>
      <c r="C1552" s="20"/>
      <c r="D1552" s="20"/>
      <c r="F1552" s="9"/>
      <c r="G1552" s="9"/>
    </row>
    <row r="1553" spans="1:7" x14ac:dyDescent="0.2">
      <c r="A1553" s="8"/>
      <c r="B1553" s="9"/>
      <c r="C1553" s="20"/>
      <c r="D1553" s="20"/>
      <c r="F1553" s="9"/>
      <c r="G1553" s="9"/>
    </row>
    <row r="1554" spans="1:7" x14ac:dyDescent="0.2">
      <c r="A1554" s="8"/>
      <c r="B1554" s="9"/>
      <c r="C1554" s="20"/>
      <c r="D1554" s="20"/>
      <c r="F1554" s="9"/>
      <c r="G1554" s="9"/>
    </row>
    <row r="1555" spans="1:7" x14ac:dyDescent="0.2">
      <c r="A1555" s="8"/>
      <c r="B1555" s="9"/>
      <c r="C1555" s="20"/>
      <c r="D1555" s="20"/>
      <c r="F1555" s="9"/>
      <c r="G1555" s="9"/>
    </row>
    <row r="1556" spans="1:7" x14ac:dyDescent="0.2">
      <c r="A1556" s="8"/>
      <c r="B1556" s="9"/>
      <c r="C1556" s="20"/>
      <c r="D1556" s="20"/>
      <c r="F1556" s="9"/>
      <c r="G1556" s="9"/>
    </row>
    <row r="1557" spans="1:7" x14ac:dyDescent="0.2">
      <c r="A1557" s="8"/>
      <c r="B1557" s="9"/>
      <c r="C1557" s="20"/>
      <c r="D1557" s="20"/>
      <c r="F1557" s="9"/>
      <c r="G1557" s="9"/>
    </row>
    <row r="1558" spans="1:7" x14ac:dyDescent="0.2">
      <c r="A1558" s="8"/>
      <c r="B1558" s="9"/>
      <c r="C1558" s="20"/>
      <c r="D1558" s="20"/>
      <c r="F1558" s="9"/>
      <c r="G1558" s="9"/>
    </row>
    <row r="1559" spans="1:7" x14ac:dyDescent="0.2">
      <c r="A1559" s="8"/>
      <c r="B1559" s="9"/>
      <c r="C1559" s="20"/>
      <c r="D1559" s="20"/>
      <c r="F1559" s="9"/>
      <c r="G1559" s="9"/>
    </row>
    <row r="1560" spans="1:7" x14ac:dyDescent="0.2">
      <c r="A1560" s="8"/>
      <c r="B1560" s="9"/>
      <c r="C1560" s="20"/>
      <c r="D1560" s="20"/>
      <c r="F1560" s="9"/>
      <c r="G1560" s="9"/>
    </row>
    <row r="1561" spans="1:7" x14ac:dyDescent="0.2">
      <c r="A1561" s="8"/>
      <c r="B1561" s="9"/>
      <c r="C1561" s="20"/>
      <c r="D1561" s="20"/>
      <c r="F1561" s="9"/>
      <c r="G1561" s="9"/>
    </row>
    <row r="1562" spans="1:7" x14ac:dyDescent="0.2">
      <c r="A1562" s="8"/>
      <c r="B1562" s="9"/>
      <c r="C1562" s="20"/>
      <c r="D1562" s="20"/>
      <c r="F1562" s="9"/>
      <c r="G1562" s="9"/>
    </row>
    <row r="1563" spans="1:7" x14ac:dyDescent="0.2">
      <c r="A1563" s="8"/>
      <c r="B1563" s="9"/>
      <c r="C1563" s="20"/>
      <c r="D1563" s="20"/>
      <c r="F1563" s="9"/>
      <c r="G1563" s="9"/>
    </row>
    <row r="1564" spans="1:7" x14ac:dyDescent="0.2">
      <c r="A1564" s="8"/>
      <c r="B1564" s="9"/>
      <c r="C1564" s="20"/>
      <c r="D1564" s="20"/>
      <c r="F1564" s="9"/>
      <c r="G1564" s="9"/>
    </row>
    <row r="1565" spans="1:7" x14ac:dyDescent="0.2">
      <c r="A1565" s="8"/>
      <c r="B1565" s="9"/>
      <c r="C1565" s="20"/>
      <c r="D1565" s="20"/>
      <c r="F1565" s="9"/>
      <c r="G1565" s="9"/>
    </row>
    <row r="1566" spans="1:7" x14ac:dyDescent="0.2">
      <c r="A1566" s="8"/>
      <c r="B1566" s="9"/>
      <c r="C1566" s="20"/>
      <c r="D1566" s="20"/>
      <c r="F1566" s="9"/>
      <c r="G1566" s="9"/>
    </row>
    <row r="1567" spans="1:7" x14ac:dyDescent="0.2">
      <c r="A1567" s="8"/>
      <c r="B1567" s="9"/>
      <c r="C1567" s="20"/>
      <c r="D1567" s="20"/>
      <c r="F1567" s="9"/>
      <c r="G1567" s="9"/>
    </row>
    <row r="1568" spans="1:7" x14ac:dyDescent="0.2">
      <c r="A1568" s="8"/>
      <c r="B1568" s="9"/>
      <c r="C1568" s="20"/>
      <c r="D1568" s="20"/>
      <c r="F1568" s="9"/>
      <c r="G1568" s="9"/>
    </row>
    <row r="1569" spans="1:7" x14ac:dyDescent="0.2">
      <c r="A1569" s="8"/>
      <c r="B1569" s="9"/>
      <c r="C1569" s="20"/>
      <c r="D1569" s="20"/>
      <c r="F1569" s="9"/>
      <c r="G1569" s="9"/>
    </row>
    <row r="1570" spans="1:7" x14ac:dyDescent="0.2">
      <c r="A1570" s="8"/>
      <c r="B1570" s="9"/>
      <c r="C1570" s="20"/>
      <c r="D1570" s="20"/>
      <c r="F1570" s="9"/>
      <c r="G1570" s="9"/>
    </row>
    <row r="1571" spans="1:7" x14ac:dyDescent="0.2">
      <c r="A1571" s="8"/>
      <c r="B1571" s="9"/>
      <c r="C1571" s="20"/>
      <c r="D1571" s="20"/>
      <c r="F1571" s="9"/>
      <c r="G1571" s="9"/>
    </row>
    <row r="1572" spans="1:7" x14ac:dyDescent="0.2">
      <c r="A1572" s="8"/>
      <c r="B1572" s="9"/>
      <c r="C1572" s="20"/>
      <c r="D1572" s="20"/>
      <c r="F1572" s="9"/>
      <c r="G1572" s="9"/>
    </row>
    <row r="1573" spans="1:7" x14ac:dyDescent="0.2">
      <c r="A1573" s="8"/>
      <c r="B1573" s="9"/>
      <c r="C1573" s="20"/>
      <c r="D1573" s="20"/>
      <c r="F1573" s="9"/>
      <c r="G1573" s="9"/>
    </row>
    <row r="1574" spans="1:7" x14ac:dyDescent="0.2">
      <c r="A1574" s="8"/>
      <c r="B1574" s="9"/>
      <c r="C1574" s="20"/>
      <c r="D1574" s="20"/>
      <c r="F1574" s="9"/>
      <c r="G1574" s="9"/>
    </row>
    <row r="1575" spans="1:7" x14ac:dyDescent="0.2">
      <c r="A1575" s="8"/>
      <c r="B1575" s="9"/>
      <c r="C1575" s="20"/>
      <c r="D1575" s="20"/>
      <c r="F1575" s="9"/>
      <c r="G1575" s="9"/>
    </row>
    <row r="1576" spans="1:7" x14ac:dyDescent="0.2">
      <c r="A1576" s="8"/>
      <c r="B1576" s="9"/>
      <c r="C1576" s="20"/>
      <c r="D1576" s="20"/>
      <c r="F1576" s="9"/>
      <c r="G1576" s="9"/>
    </row>
    <row r="1577" spans="1:7" x14ac:dyDescent="0.2">
      <c r="A1577" s="8"/>
      <c r="B1577" s="9"/>
      <c r="C1577" s="20"/>
      <c r="D1577" s="20"/>
      <c r="F1577" s="9"/>
      <c r="G1577" s="9"/>
    </row>
    <row r="1578" spans="1:7" x14ac:dyDescent="0.2">
      <c r="A1578" s="8"/>
      <c r="B1578" s="9"/>
      <c r="C1578" s="20"/>
      <c r="D1578" s="20"/>
      <c r="F1578" s="9"/>
      <c r="G1578" s="9"/>
    </row>
    <row r="1579" spans="1:7" x14ac:dyDescent="0.2">
      <c r="A1579" s="8"/>
      <c r="B1579" s="9"/>
      <c r="C1579" s="20"/>
      <c r="D1579" s="20"/>
      <c r="F1579" s="9"/>
      <c r="G1579" s="9"/>
    </row>
    <row r="1580" spans="1:7" x14ac:dyDescent="0.2">
      <c r="A1580" s="8"/>
      <c r="B1580" s="9"/>
      <c r="C1580" s="20"/>
      <c r="D1580" s="20"/>
      <c r="F1580" s="9"/>
      <c r="G1580" s="9"/>
    </row>
    <row r="1581" spans="1:7" x14ac:dyDescent="0.2">
      <c r="A1581" s="8"/>
      <c r="B1581" s="9"/>
      <c r="C1581" s="20"/>
      <c r="D1581" s="20"/>
      <c r="F1581" s="9"/>
      <c r="G1581" s="9"/>
    </row>
    <row r="1582" spans="1:7" x14ac:dyDescent="0.2">
      <c r="A1582" s="8"/>
      <c r="B1582" s="9"/>
      <c r="C1582" s="20"/>
      <c r="D1582" s="20"/>
      <c r="F1582" s="9"/>
      <c r="G1582" s="9"/>
    </row>
    <row r="1583" spans="1:7" x14ac:dyDescent="0.2">
      <c r="A1583" s="8"/>
      <c r="B1583" s="9"/>
      <c r="C1583" s="20"/>
      <c r="D1583" s="20"/>
      <c r="F1583" s="9"/>
      <c r="G1583" s="9"/>
    </row>
    <row r="1584" spans="1:7" x14ac:dyDescent="0.2">
      <c r="A1584" s="8"/>
      <c r="B1584" s="9"/>
      <c r="C1584" s="20"/>
      <c r="D1584" s="20"/>
      <c r="F1584" s="9"/>
      <c r="G1584" s="9"/>
    </row>
    <row r="1585" spans="1:7" x14ac:dyDescent="0.2">
      <c r="A1585" s="8"/>
      <c r="B1585" s="9"/>
      <c r="C1585" s="20"/>
      <c r="D1585" s="20"/>
      <c r="F1585" s="9"/>
      <c r="G1585" s="9"/>
    </row>
    <row r="1586" spans="1:7" x14ac:dyDescent="0.2">
      <c r="A1586" s="8"/>
      <c r="B1586" s="9"/>
      <c r="C1586" s="20"/>
      <c r="D1586" s="20"/>
      <c r="F1586" s="9"/>
      <c r="G1586" s="9"/>
    </row>
    <row r="1587" spans="1:7" x14ac:dyDescent="0.2">
      <c r="A1587" s="8"/>
      <c r="B1587" s="9"/>
      <c r="C1587" s="20"/>
      <c r="D1587" s="20"/>
      <c r="F1587" s="9"/>
      <c r="G1587" s="9"/>
    </row>
    <row r="1588" spans="1:7" x14ac:dyDescent="0.2">
      <c r="A1588" s="8"/>
      <c r="B1588" s="9"/>
      <c r="C1588" s="20"/>
      <c r="D1588" s="20"/>
      <c r="F1588" s="9"/>
      <c r="G1588" s="9"/>
    </row>
    <row r="1589" spans="1:7" x14ac:dyDescent="0.2">
      <c r="A1589" s="8"/>
      <c r="B1589" s="9"/>
      <c r="C1589" s="20"/>
      <c r="D1589" s="20"/>
      <c r="F1589" s="9"/>
      <c r="G1589" s="9"/>
    </row>
    <row r="1590" spans="1:7" x14ac:dyDescent="0.2">
      <c r="A1590" s="8"/>
      <c r="B1590" s="9"/>
      <c r="C1590" s="20"/>
      <c r="D1590" s="20"/>
      <c r="F1590" s="9"/>
      <c r="G1590" s="9"/>
    </row>
    <row r="1591" spans="1:7" x14ac:dyDescent="0.2">
      <c r="A1591" s="8"/>
      <c r="B1591" s="9"/>
      <c r="C1591" s="20"/>
      <c r="D1591" s="20"/>
      <c r="F1591" s="9"/>
      <c r="G1591" s="9"/>
    </row>
    <row r="1592" spans="1:7" x14ac:dyDescent="0.2">
      <c r="A1592" s="8"/>
      <c r="B1592" s="9"/>
      <c r="C1592" s="20"/>
      <c r="D1592" s="20"/>
      <c r="F1592" s="9"/>
      <c r="G1592" s="9"/>
    </row>
    <row r="1593" spans="1:7" x14ac:dyDescent="0.2">
      <c r="A1593" s="8"/>
      <c r="B1593" s="9"/>
      <c r="C1593" s="20"/>
      <c r="D1593" s="20"/>
      <c r="F1593" s="9"/>
      <c r="G1593" s="9"/>
    </row>
    <row r="1594" spans="1:7" x14ac:dyDescent="0.2">
      <c r="A1594" s="8"/>
      <c r="B1594" s="9"/>
      <c r="C1594" s="20"/>
      <c r="D1594" s="20"/>
      <c r="F1594" s="9"/>
      <c r="G1594" s="9"/>
    </row>
    <row r="1595" spans="1:7" x14ac:dyDescent="0.2">
      <c r="A1595" s="8"/>
      <c r="B1595" s="9"/>
      <c r="C1595" s="20"/>
      <c r="D1595" s="20"/>
      <c r="F1595" s="9"/>
      <c r="G1595" s="9"/>
    </row>
    <row r="1596" spans="1:7" x14ac:dyDescent="0.2">
      <c r="A1596" s="8"/>
      <c r="B1596" s="9"/>
      <c r="C1596" s="20"/>
      <c r="D1596" s="20"/>
      <c r="F1596" s="9"/>
      <c r="G1596" s="9"/>
    </row>
    <row r="1597" spans="1:7" x14ac:dyDescent="0.2">
      <c r="A1597" s="8"/>
      <c r="B1597" s="9"/>
      <c r="C1597" s="20"/>
      <c r="D1597" s="20"/>
      <c r="F1597" s="9"/>
      <c r="G1597" s="9"/>
    </row>
    <row r="1598" spans="1:7" x14ac:dyDescent="0.2">
      <c r="A1598" s="8"/>
      <c r="B1598" s="9"/>
      <c r="C1598" s="20"/>
      <c r="D1598" s="20"/>
      <c r="F1598" s="9"/>
      <c r="G1598" s="9"/>
    </row>
    <row r="1599" spans="1:7" x14ac:dyDescent="0.2">
      <c r="A1599" s="8"/>
      <c r="B1599" s="9"/>
      <c r="C1599" s="20"/>
      <c r="D1599" s="20"/>
      <c r="F1599" s="9"/>
      <c r="G1599" s="9"/>
    </row>
    <row r="1600" spans="1:7" x14ac:dyDescent="0.2">
      <c r="A1600" s="8"/>
      <c r="B1600" s="9"/>
      <c r="C1600" s="20"/>
      <c r="D1600" s="20"/>
      <c r="F1600" s="9"/>
      <c r="G1600" s="9"/>
    </row>
    <row r="1601" spans="1:7" x14ac:dyDescent="0.2">
      <c r="A1601" s="8"/>
      <c r="B1601" s="9"/>
      <c r="C1601" s="20"/>
      <c r="D1601" s="20"/>
      <c r="F1601" s="9"/>
      <c r="G1601" s="9"/>
    </row>
    <row r="1602" spans="1:7" x14ac:dyDescent="0.2">
      <c r="A1602" s="8"/>
      <c r="B1602" s="9"/>
      <c r="C1602" s="20"/>
      <c r="D1602" s="20"/>
      <c r="F1602" s="9"/>
      <c r="G1602" s="9"/>
    </row>
    <row r="1603" spans="1:7" x14ac:dyDescent="0.2">
      <c r="A1603" s="8"/>
      <c r="B1603" s="9"/>
      <c r="C1603" s="20"/>
      <c r="D1603" s="20"/>
      <c r="F1603" s="9"/>
      <c r="G1603" s="9"/>
    </row>
    <row r="1604" spans="1:7" x14ac:dyDescent="0.2">
      <c r="A1604" s="8"/>
      <c r="B1604" s="9"/>
      <c r="C1604" s="20"/>
      <c r="D1604" s="20"/>
      <c r="F1604" s="9"/>
      <c r="G1604" s="9"/>
    </row>
    <row r="1605" spans="1:7" x14ac:dyDescent="0.2">
      <c r="A1605" s="8"/>
      <c r="B1605" s="9"/>
      <c r="C1605" s="20"/>
      <c r="D1605" s="20"/>
      <c r="F1605" s="9"/>
      <c r="G1605" s="9"/>
    </row>
    <row r="1606" spans="1:7" x14ac:dyDescent="0.2">
      <c r="A1606" s="8"/>
      <c r="B1606" s="9"/>
      <c r="C1606" s="20"/>
      <c r="D1606" s="20"/>
      <c r="F1606" s="9"/>
      <c r="G1606" s="9"/>
    </row>
    <row r="1607" spans="1:7" x14ac:dyDescent="0.2">
      <c r="A1607" s="8"/>
      <c r="B1607" s="9"/>
      <c r="C1607" s="20"/>
      <c r="D1607" s="20"/>
      <c r="F1607" s="9"/>
      <c r="G1607" s="9"/>
    </row>
    <row r="1608" spans="1:7" x14ac:dyDescent="0.2">
      <c r="A1608" s="8"/>
      <c r="B1608" s="9"/>
      <c r="C1608" s="20"/>
      <c r="D1608" s="20"/>
      <c r="F1608" s="9"/>
      <c r="G1608" s="9"/>
    </row>
    <row r="1609" spans="1:7" x14ac:dyDescent="0.2">
      <c r="A1609" s="8"/>
      <c r="B1609" s="9"/>
      <c r="C1609" s="20"/>
      <c r="D1609" s="20"/>
      <c r="F1609" s="9"/>
      <c r="G1609" s="9"/>
    </row>
    <row r="1610" spans="1:7" x14ac:dyDescent="0.2">
      <c r="A1610" s="8"/>
      <c r="B1610" s="9"/>
      <c r="C1610" s="20"/>
      <c r="D1610" s="20"/>
      <c r="F1610" s="9"/>
      <c r="G1610" s="9"/>
    </row>
    <row r="1611" spans="1:7" x14ac:dyDescent="0.2">
      <c r="A1611" s="8"/>
      <c r="B1611" s="9"/>
      <c r="C1611" s="20"/>
      <c r="D1611" s="20"/>
      <c r="F1611" s="9"/>
      <c r="G1611" s="9"/>
    </row>
    <row r="1612" spans="1:7" x14ac:dyDescent="0.2">
      <c r="A1612" s="8"/>
      <c r="B1612" s="9"/>
      <c r="C1612" s="20"/>
      <c r="D1612" s="20"/>
      <c r="F1612" s="9"/>
      <c r="G1612" s="9"/>
    </row>
    <row r="1613" spans="1:7" x14ac:dyDescent="0.2">
      <c r="A1613" s="8"/>
      <c r="B1613" s="9"/>
      <c r="C1613" s="20"/>
      <c r="D1613" s="20"/>
      <c r="F1613" s="9"/>
      <c r="G1613" s="9"/>
    </row>
    <row r="1614" spans="1:7" x14ac:dyDescent="0.2">
      <c r="A1614" s="8"/>
      <c r="B1614" s="9"/>
      <c r="C1614" s="20"/>
      <c r="D1614" s="20"/>
      <c r="F1614" s="9"/>
      <c r="G1614" s="9"/>
    </row>
    <row r="1615" spans="1:7" x14ac:dyDescent="0.2">
      <c r="A1615" s="8"/>
      <c r="B1615" s="9"/>
      <c r="C1615" s="20"/>
      <c r="D1615" s="20"/>
      <c r="F1615" s="9"/>
      <c r="G1615" s="9"/>
    </row>
    <row r="1616" spans="1:7" x14ac:dyDescent="0.2">
      <c r="A1616" s="8"/>
      <c r="B1616" s="9"/>
      <c r="C1616" s="20"/>
      <c r="D1616" s="20"/>
      <c r="F1616" s="9"/>
      <c r="G1616" s="9"/>
    </row>
    <row r="1617" spans="1:7" x14ac:dyDescent="0.2">
      <c r="A1617" s="8"/>
      <c r="B1617" s="9"/>
      <c r="C1617" s="20"/>
      <c r="D1617" s="20"/>
      <c r="F1617" s="9"/>
      <c r="G1617" s="9"/>
    </row>
    <row r="1618" spans="1:7" x14ac:dyDescent="0.2">
      <c r="A1618" s="8"/>
      <c r="B1618" s="9"/>
      <c r="C1618" s="20"/>
      <c r="D1618" s="20"/>
      <c r="F1618" s="9"/>
      <c r="G1618" s="9"/>
    </row>
    <row r="1619" spans="1:7" x14ac:dyDescent="0.2">
      <c r="A1619" s="8"/>
      <c r="B1619" s="9"/>
      <c r="C1619" s="20"/>
      <c r="D1619" s="20"/>
      <c r="F1619" s="9"/>
      <c r="G1619" s="9"/>
    </row>
    <row r="1620" spans="1:7" x14ac:dyDescent="0.2">
      <c r="A1620" s="8"/>
      <c r="B1620" s="9"/>
      <c r="C1620" s="20"/>
      <c r="D1620" s="20"/>
      <c r="F1620" s="9"/>
      <c r="G1620" s="9"/>
    </row>
    <row r="1621" spans="1:7" x14ac:dyDescent="0.2">
      <c r="A1621" s="8"/>
      <c r="B1621" s="9"/>
      <c r="C1621" s="20"/>
      <c r="D1621" s="20"/>
      <c r="F1621" s="9"/>
      <c r="G1621" s="9"/>
    </row>
    <row r="1622" spans="1:7" x14ac:dyDescent="0.2">
      <c r="A1622" s="8"/>
      <c r="B1622" s="9"/>
      <c r="C1622" s="20"/>
      <c r="D1622" s="20"/>
      <c r="F1622" s="9"/>
      <c r="G1622" s="9"/>
    </row>
    <row r="1623" spans="1:7" x14ac:dyDescent="0.2">
      <c r="A1623" s="8"/>
      <c r="B1623" s="9"/>
      <c r="C1623" s="20"/>
      <c r="D1623" s="20"/>
      <c r="F1623" s="9"/>
      <c r="G1623" s="9"/>
    </row>
    <row r="1624" spans="1:7" x14ac:dyDescent="0.2">
      <c r="A1624" s="8"/>
      <c r="B1624" s="9"/>
      <c r="C1624" s="20"/>
      <c r="D1624" s="20"/>
      <c r="F1624" s="9"/>
      <c r="G1624" s="9"/>
    </row>
    <row r="1625" spans="1:7" x14ac:dyDescent="0.2">
      <c r="A1625" s="8"/>
      <c r="B1625" s="9"/>
      <c r="C1625" s="20"/>
      <c r="D1625" s="20"/>
      <c r="F1625" s="9"/>
      <c r="G1625" s="9"/>
    </row>
    <row r="1626" spans="1:7" x14ac:dyDescent="0.2">
      <c r="A1626" s="8"/>
      <c r="B1626" s="9"/>
      <c r="C1626" s="20"/>
      <c r="D1626" s="20"/>
      <c r="F1626" s="9"/>
      <c r="G1626" s="9"/>
    </row>
    <row r="1627" spans="1:7" x14ac:dyDescent="0.2">
      <c r="A1627" s="8"/>
      <c r="B1627" s="9"/>
      <c r="C1627" s="20"/>
      <c r="D1627" s="20"/>
      <c r="F1627" s="9"/>
      <c r="G1627" s="9"/>
    </row>
    <row r="1628" spans="1:7" x14ac:dyDescent="0.2">
      <c r="A1628" s="8"/>
      <c r="B1628" s="9"/>
      <c r="C1628" s="20"/>
      <c r="D1628" s="20"/>
      <c r="F1628" s="9"/>
      <c r="G1628" s="9"/>
    </row>
    <row r="1629" spans="1:7" x14ac:dyDescent="0.2">
      <c r="A1629" s="8"/>
      <c r="B1629" s="9"/>
      <c r="C1629" s="20"/>
      <c r="D1629" s="20"/>
      <c r="F1629" s="9"/>
      <c r="G1629" s="9"/>
    </row>
    <row r="1630" spans="1:7" x14ac:dyDescent="0.2">
      <c r="A1630" s="8"/>
      <c r="B1630" s="9"/>
      <c r="C1630" s="20"/>
      <c r="D1630" s="20"/>
      <c r="F1630" s="9"/>
      <c r="G1630" s="9"/>
    </row>
    <row r="1631" spans="1:7" x14ac:dyDescent="0.2">
      <c r="A1631" s="8"/>
      <c r="B1631" s="9"/>
      <c r="C1631" s="20"/>
      <c r="D1631" s="20"/>
      <c r="F1631" s="9"/>
      <c r="G1631" s="9"/>
    </row>
    <row r="1632" spans="1:7" x14ac:dyDescent="0.2">
      <c r="A1632" s="8"/>
      <c r="B1632" s="9"/>
      <c r="C1632" s="20"/>
      <c r="D1632" s="20"/>
      <c r="F1632" s="9"/>
      <c r="G1632" s="9"/>
    </row>
    <row r="1633" spans="1:7" x14ac:dyDescent="0.2">
      <c r="A1633" s="8"/>
      <c r="B1633" s="9"/>
      <c r="C1633" s="20"/>
      <c r="D1633" s="20"/>
      <c r="F1633" s="9"/>
      <c r="G1633" s="9"/>
    </row>
    <row r="1634" spans="1:7" x14ac:dyDescent="0.2">
      <c r="A1634" s="8"/>
      <c r="B1634" s="9"/>
      <c r="C1634" s="20"/>
      <c r="D1634" s="20"/>
      <c r="F1634" s="9"/>
      <c r="G1634" s="9"/>
    </row>
    <row r="1635" spans="1:7" x14ac:dyDescent="0.2">
      <c r="A1635" s="8"/>
      <c r="B1635" s="9"/>
      <c r="C1635" s="20"/>
      <c r="D1635" s="20"/>
      <c r="F1635" s="9"/>
      <c r="G1635" s="9"/>
    </row>
    <row r="1636" spans="1:7" x14ac:dyDescent="0.2">
      <c r="A1636" s="8"/>
      <c r="B1636" s="9"/>
      <c r="C1636" s="20"/>
      <c r="D1636" s="20"/>
      <c r="F1636" s="9"/>
      <c r="G1636" s="9"/>
    </row>
    <row r="1637" spans="1:7" x14ac:dyDescent="0.2">
      <c r="A1637" s="8"/>
      <c r="B1637" s="9"/>
      <c r="C1637" s="20"/>
      <c r="D1637" s="20"/>
      <c r="F1637" s="9"/>
      <c r="G1637" s="9"/>
    </row>
    <row r="1638" spans="1:7" x14ac:dyDescent="0.2">
      <c r="A1638" s="8"/>
      <c r="B1638" s="9"/>
      <c r="C1638" s="20"/>
      <c r="D1638" s="20"/>
      <c r="F1638" s="9"/>
      <c r="G1638" s="9"/>
    </row>
    <row r="1639" spans="1:7" x14ac:dyDescent="0.2">
      <c r="A1639" s="8"/>
      <c r="B1639" s="9"/>
      <c r="C1639" s="20"/>
      <c r="D1639" s="20"/>
      <c r="F1639" s="9"/>
      <c r="G1639" s="9"/>
    </row>
    <row r="1640" spans="1:7" x14ac:dyDescent="0.2">
      <c r="A1640" s="8"/>
      <c r="B1640" s="9"/>
      <c r="C1640" s="20"/>
      <c r="D1640" s="20"/>
      <c r="F1640" s="9"/>
      <c r="G1640" s="9"/>
    </row>
    <row r="1641" spans="1:7" x14ac:dyDescent="0.2">
      <c r="A1641" s="8"/>
      <c r="B1641" s="9"/>
      <c r="C1641" s="20"/>
      <c r="D1641" s="20"/>
      <c r="F1641" s="9"/>
      <c r="G1641" s="9"/>
    </row>
    <row r="1642" spans="1:7" x14ac:dyDescent="0.2">
      <c r="A1642" s="8"/>
      <c r="B1642" s="9"/>
      <c r="C1642" s="20"/>
      <c r="D1642" s="20"/>
      <c r="F1642" s="9"/>
      <c r="G1642" s="9"/>
    </row>
    <row r="1643" spans="1:7" x14ac:dyDescent="0.2">
      <c r="A1643" s="8"/>
      <c r="B1643" s="9"/>
      <c r="C1643" s="20"/>
      <c r="D1643" s="20"/>
      <c r="F1643" s="9"/>
      <c r="G1643" s="9"/>
    </row>
    <row r="1644" spans="1:7" x14ac:dyDescent="0.2">
      <c r="A1644" s="8"/>
      <c r="B1644" s="9"/>
      <c r="C1644" s="20"/>
      <c r="D1644" s="20"/>
      <c r="F1644" s="9"/>
      <c r="G1644" s="9"/>
    </row>
    <row r="1645" spans="1:7" x14ac:dyDescent="0.2">
      <c r="A1645" s="8"/>
      <c r="B1645" s="9"/>
      <c r="C1645" s="20"/>
      <c r="D1645" s="20"/>
      <c r="F1645" s="9"/>
      <c r="G1645" s="9"/>
    </row>
    <row r="1646" spans="1:7" x14ac:dyDescent="0.2">
      <c r="A1646" s="8"/>
      <c r="B1646" s="9"/>
      <c r="C1646" s="20"/>
      <c r="D1646" s="20"/>
      <c r="F1646" s="9"/>
      <c r="G1646" s="9"/>
    </row>
    <row r="1647" spans="1:7" x14ac:dyDescent="0.2">
      <c r="A1647" s="8"/>
      <c r="B1647" s="9"/>
      <c r="C1647" s="20"/>
      <c r="D1647" s="20"/>
      <c r="F1647" s="9"/>
      <c r="G1647" s="9"/>
    </row>
    <row r="1648" spans="1:7" x14ac:dyDescent="0.2">
      <c r="A1648" s="8"/>
      <c r="B1648" s="9"/>
      <c r="C1648" s="20"/>
      <c r="D1648" s="20"/>
      <c r="F1648" s="9"/>
      <c r="G1648" s="9"/>
    </row>
    <row r="1649" spans="1:7" x14ac:dyDescent="0.2">
      <c r="A1649" s="8"/>
      <c r="B1649" s="9"/>
      <c r="C1649" s="20"/>
      <c r="D1649" s="20"/>
      <c r="F1649" s="9"/>
      <c r="G1649" s="9"/>
    </row>
    <row r="1650" spans="1:7" x14ac:dyDescent="0.2">
      <c r="A1650" s="8"/>
      <c r="B1650" s="9"/>
      <c r="C1650" s="20"/>
      <c r="D1650" s="20"/>
      <c r="F1650" s="9"/>
      <c r="G1650" s="9"/>
    </row>
    <row r="1651" spans="1:7" x14ac:dyDescent="0.2">
      <c r="A1651" s="8"/>
      <c r="B1651" s="9"/>
      <c r="C1651" s="20"/>
      <c r="D1651" s="20"/>
      <c r="F1651" s="9"/>
      <c r="G1651" s="9"/>
    </row>
    <row r="1652" spans="1:7" x14ac:dyDescent="0.2">
      <c r="A1652" s="8"/>
      <c r="B1652" s="9"/>
      <c r="C1652" s="20"/>
      <c r="D1652" s="20"/>
      <c r="F1652" s="9"/>
      <c r="G1652" s="9"/>
    </row>
    <row r="1653" spans="1:7" x14ac:dyDescent="0.2">
      <c r="A1653" s="8"/>
      <c r="B1653" s="9"/>
      <c r="C1653" s="20"/>
      <c r="D1653" s="20"/>
      <c r="F1653" s="9"/>
      <c r="G1653" s="9"/>
    </row>
    <row r="1654" spans="1:7" x14ac:dyDescent="0.2">
      <c r="A1654" s="8"/>
      <c r="B1654" s="9"/>
      <c r="C1654" s="20"/>
      <c r="D1654" s="20"/>
      <c r="F1654" s="9"/>
      <c r="G1654" s="9"/>
    </row>
    <row r="1655" spans="1:7" x14ac:dyDescent="0.2">
      <c r="A1655" s="8"/>
      <c r="B1655" s="9"/>
      <c r="C1655" s="20"/>
      <c r="D1655" s="20"/>
      <c r="F1655" s="9"/>
      <c r="G1655" s="9"/>
    </row>
    <row r="1656" spans="1:7" x14ac:dyDescent="0.2">
      <c r="A1656" s="8"/>
      <c r="B1656" s="9"/>
      <c r="C1656" s="20"/>
      <c r="D1656" s="20"/>
      <c r="F1656" s="9"/>
      <c r="G1656" s="9"/>
    </row>
    <row r="1657" spans="1:7" x14ac:dyDescent="0.2">
      <c r="A1657" s="8"/>
      <c r="B1657" s="9"/>
      <c r="C1657" s="20"/>
      <c r="D1657" s="20"/>
      <c r="F1657" s="9"/>
      <c r="G1657" s="9"/>
    </row>
    <row r="1658" spans="1:7" x14ac:dyDescent="0.2">
      <c r="A1658" s="8"/>
      <c r="B1658" s="9"/>
      <c r="C1658" s="20"/>
      <c r="D1658" s="20"/>
      <c r="F1658" s="9"/>
      <c r="G1658" s="9"/>
    </row>
    <row r="1659" spans="1:7" x14ac:dyDescent="0.2">
      <c r="A1659" s="8"/>
      <c r="B1659" s="9"/>
      <c r="C1659" s="20"/>
      <c r="D1659" s="20"/>
      <c r="F1659" s="9"/>
      <c r="G1659" s="9"/>
    </row>
    <row r="1660" spans="1:7" x14ac:dyDescent="0.2">
      <c r="A1660" s="8"/>
      <c r="B1660" s="9"/>
      <c r="C1660" s="20"/>
      <c r="D1660" s="20"/>
      <c r="F1660" s="9"/>
      <c r="G1660" s="9"/>
    </row>
    <row r="1661" spans="1:7" x14ac:dyDescent="0.2">
      <c r="A1661" s="8"/>
      <c r="B1661" s="9"/>
      <c r="C1661" s="20"/>
      <c r="D1661" s="20"/>
      <c r="F1661" s="9"/>
      <c r="G1661" s="9"/>
    </row>
    <row r="1662" spans="1:7" x14ac:dyDescent="0.2">
      <c r="A1662" s="8"/>
      <c r="B1662" s="9"/>
      <c r="C1662" s="20"/>
      <c r="D1662" s="20"/>
      <c r="F1662" s="9"/>
      <c r="G1662" s="9"/>
    </row>
    <row r="1663" spans="1:7" x14ac:dyDescent="0.2">
      <c r="A1663" s="8"/>
      <c r="B1663" s="9"/>
      <c r="C1663" s="20"/>
      <c r="D1663" s="20"/>
      <c r="F1663" s="9"/>
      <c r="G1663" s="9"/>
    </row>
    <row r="1664" spans="1:7" x14ac:dyDescent="0.2">
      <c r="A1664" s="8"/>
      <c r="B1664" s="9"/>
      <c r="C1664" s="20"/>
      <c r="D1664" s="20"/>
      <c r="F1664" s="9"/>
      <c r="G1664" s="9"/>
    </row>
    <row r="1665" spans="1:7" x14ac:dyDescent="0.2">
      <c r="A1665" s="8"/>
      <c r="B1665" s="9"/>
      <c r="C1665" s="20"/>
      <c r="D1665" s="20"/>
      <c r="F1665" s="9"/>
      <c r="G1665" s="9"/>
    </row>
    <row r="1666" spans="1:7" x14ac:dyDescent="0.2">
      <c r="A1666" s="8"/>
      <c r="B1666" s="9"/>
      <c r="C1666" s="20"/>
      <c r="D1666" s="20"/>
      <c r="F1666" s="9"/>
      <c r="G1666" s="9"/>
    </row>
    <row r="1667" spans="1:7" x14ac:dyDescent="0.2">
      <c r="A1667" s="8"/>
      <c r="B1667" s="9"/>
      <c r="C1667" s="20"/>
      <c r="D1667" s="20"/>
      <c r="F1667" s="9"/>
      <c r="G1667" s="9"/>
    </row>
    <row r="1668" spans="1:7" x14ac:dyDescent="0.2">
      <c r="A1668" s="8"/>
      <c r="B1668" s="9"/>
      <c r="C1668" s="20"/>
      <c r="D1668" s="20"/>
      <c r="F1668" s="9"/>
      <c r="G1668" s="9"/>
    </row>
    <row r="1669" spans="1:7" x14ac:dyDescent="0.2">
      <c r="A1669" s="8"/>
      <c r="B1669" s="9"/>
      <c r="C1669" s="20"/>
      <c r="D1669" s="20"/>
      <c r="F1669" s="9"/>
      <c r="G1669" s="9"/>
    </row>
    <row r="1670" spans="1:7" x14ac:dyDescent="0.2">
      <c r="A1670" s="8"/>
      <c r="B1670" s="9"/>
      <c r="C1670" s="20"/>
      <c r="D1670" s="20"/>
      <c r="F1670" s="9"/>
      <c r="G1670" s="9"/>
    </row>
    <row r="1671" spans="1:7" x14ac:dyDescent="0.2">
      <c r="A1671" s="8"/>
      <c r="B1671" s="9"/>
      <c r="C1671" s="20"/>
      <c r="D1671" s="20"/>
      <c r="F1671" s="9"/>
      <c r="G1671" s="9"/>
    </row>
    <row r="1672" spans="1:7" x14ac:dyDescent="0.2">
      <c r="A1672" s="8"/>
      <c r="B1672" s="9"/>
      <c r="C1672" s="20"/>
      <c r="D1672" s="20"/>
      <c r="F1672" s="9"/>
      <c r="G1672" s="9"/>
    </row>
    <row r="1673" spans="1:7" x14ac:dyDescent="0.2">
      <c r="A1673" s="8"/>
      <c r="B1673" s="9"/>
      <c r="C1673" s="20"/>
      <c r="D1673" s="20"/>
      <c r="F1673" s="9"/>
      <c r="G1673" s="9"/>
    </row>
    <row r="1674" spans="1:7" x14ac:dyDescent="0.2">
      <c r="A1674" s="8"/>
      <c r="B1674" s="9"/>
      <c r="C1674" s="20"/>
      <c r="D1674" s="20"/>
      <c r="F1674" s="9"/>
      <c r="G1674" s="9"/>
    </row>
    <row r="1675" spans="1:7" x14ac:dyDescent="0.2">
      <c r="A1675" s="8"/>
      <c r="B1675" s="9"/>
      <c r="C1675" s="20"/>
      <c r="D1675" s="20"/>
      <c r="F1675" s="9"/>
      <c r="G1675" s="9"/>
    </row>
    <row r="1676" spans="1:7" x14ac:dyDescent="0.2">
      <c r="A1676" s="8"/>
      <c r="B1676" s="9"/>
      <c r="C1676" s="20"/>
      <c r="D1676" s="20"/>
      <c r="F1676" s="9"/>
      <c r="G1676" s="9"/>
    </row>
    <row r="1677" spans="1:7" x14ac:dyDescent="0.2">
      <c r="A1677" s="8"/>
      <c r="B1677" s="9"/>
      <c r="C1677" s="20"/>
      <c r="D1677" s="20"/>
      <c r="F1677" s="9"/>
      <c r="G1677" s="9"/>
    </row>
    <row r="1678" spans="1:7" x14ac:dyDescent="0.2">
      <c r="A1678" s="8"/>
      <c r="B1678" s="9"/>
      <c r="C1678" s="20"/>
      <c r="D1678" s="20"/>
      <c r="F1678" s="9"/>
      <c r="G1678" s="9"/>
    </row>
    <row r="1679" spans="1:7" x14ac:dyDescent="0.2">
      <c r="A1679" s="8"/>
      <c r="B1679" s="9"/>
      <c r="C1679" s="20"/>
      <c r="D1679" s="20"/>
      <c r="F1679" s="9"/>
      <c r="G1679" s="9"/>
    </row>
    <row r="1680" spans="1:7" x14ac:dyDescent="0.2">
      <c r="A1680" s="8"/>
      <c r="B1680" s="9"/>
      <c r="C1680" s="20"/>
      <c r="D1680" s="20"/>
      <c r="F1680" s="9"/>
      <c r="G1680" s="9"/>
    </row>
    <row r="1681" spans="1:7" x14ac:dyDescent="0.2">
      <c r="A1681" s="8"/>
      <c r="B1681" s="9"/>
      <c r="C1681" s="20"/>
      <c r="D1681" s="20"/>
      <c r="F1681" s="9"/>
      <c r="G1681" s="9"/>
    </row>
    <row r="1682" spans="1:7" x14ac:dyDescent="0.2">
      <c r="A1682" s="8"/>
      <c r="B1682" s="9"/>
      <c r="C1682" s="20"/>
      <c r="D1682" s="20"/>
      <c r="F1682" s="9"/>
      <c r="G1682" s="9"/>
    </row>
    <row r="1683" spans="1:7" x14ac:dyDescent="0.2">
      <c r="A1683" s="8"/>
      <c r="B1683" s="9"/>
      <c r="C1683" s="20"/>
      <c r="D1683" s="20"/>
      <c r="F1683" s="9"/>
      <c r="G1683" s="9"/>
    </row>
    <row r="1684" spans="1:7" x14ac:dyDescent="0.2">
      <c r="A1684" s="8"/>
      <c r="B1684" s="9"/>
      <c r="C1684" s="20"/>
      <c r="D1684" s="20"/>
      <c r="F1684" s="9"/>
      <c r="G1684" s="9"/>
    </row>
    <row r="1685" spans="1:7" x14ac:dyDescent="0.2">
      <c r="A1685" s="8"/>
      <c r="B1685" s="9"/>
      <c r="C1685" s="20"/>
      <c r="D1685" s="20"/>
      <c r="F1685" s="9"/>
      <c r="G1685" s="9"/>
    </row>
    <row r="1686" spans="1:7" x14ac:dyDescent="0.2">
      <c r="A1686" s="8"/>
      <c r="B1686" s="9"/>
      <c r="C1686" s="20"/>
      <c r="D1686" s="20"/>
      <c r="F1686" s="9"/>
      <c r="G1686" s="9"/>
    </row>
    <row r="1687" spans="1:7" x14ac:dyDescent="0.2">
      <c r="A1687" s="8"/>
      <c r="B1687" s="9"/>
      <c r="C1687" s="20"/>
      <c r="D1687" s="20"/>
      <c r="F1687" s="9"/>
      <c r="G1687" s="9"/>
    </row>
    <row r="1688" spans="1:7" x14ac:dyDescent="0.2">
      <c r="A1688" s="8"/>
      <c r="B1688" s="9"/>
      <c r="C1688" s="20"/>
      <c r="D1688" s="20"/>
      <c r="F1688" s="9"/>
      <c r="G1688" s="9"/>
    </row>
    <row r="1689" spans="1:7" x14ac:dyDescent="0.2">
      <c r="A1689" s="8"/>
      <c r="B1689" s="9"/>
      <c r="C1689" s="20"/>
      <c r="D1689" s="20"/>
      <c r="F1689" s="9"/>
      <c r="G1689" s="9"/>
    </row>
    <row r="1690" spans="1:7" x14ac:dyDescent="0.2">
      <c r="A1690" s="8"/>
      <c r="B1690" s="9"/>
      <c r="C1690" s="20"/>
      <c r="D1690" s="20"/>
      <c r="F1690" s="9"/>
      <c r="G1690" s="9"/>
    </row>
    <row r="1691" spans="1:7" x14ac:dyDescent="0.2">
      <c r="A1691" s="8"/>
      <c r="B1691" s="9"/>
      <c r="C1691" s="20"/>
      <c r="D1691" s="20"/>
      <c r="F1691" s="9"/>
      <c r="G1691" s="9"/>
    </row>
    <row r="1692" spans="1:7" x14ac:dyDescent="0.2">
      <c r="A1692" s="8"/>
      <c r="B1692" s="9"/>
      <c r="C1692" s="20"/>
      <c r="D1692" s="20"/>
      <c r="F1692" s="9"/>
      <c r="G1692" s="9"/>
    </row>
    <row r="1693" spans="1:7" x14ac:dyDescent="0.2">
      <c r="A1693" s="8"/>
      <c r="B1693" s="9"/>
      <c r="C1693" s="20"/>
      <c r="D1693" s="20"/>
      <c r="F1693" s="9"/>
      <c r="G1693" s="9"/>
    </row>
    <row r="1694" spans="1:7" x14ac:dyDescent="0.2">
      <c r="A1694" s="8"/>
      <c r="B1694" s="9"/>
      <c r="C1694" s="20"/>
      <c r="D1694" s="20"/>
      <c r="F1694" s="9"/>
      <c r="G1694" s="9"/>
    </row>
    <row r="1695" spans="1:7" x14ac:dyDescent="0.2">
      <c r="A1695" s="8"/>
      <c r="B1695" s="9"/>
      <c r="C1695" s="20"/>
      <c r="D1695" s="20"/>
      <c r="F1695" s="9"/>
      <c r="G1695" s="9"/>
    </row>
    <row r="1696" spans="1:7" x14ac:dyDescent="0.2">
      <c r="A1696" s="8"/>
      <c r="B1696" s="9"/>
      <c r="C1696" s="20"/>
      <c r="D1696" s="20"/>
      <c r="F1696" s="9"/>
      <c r="G1696" s="9"/>
    </row>
    <row r="1697" spans="1:7" x14ac:dyDescent="0.2">
      <c r="A1697" s="8"/>
      <c r="B1697" s="9"/>
      <c r="C1697" s="20"/>
      <c r="D1697" s="20"/>
      <c r="F1697" s="9"/>
      <c r="G1697" s="9"/>
    </row>
    <row r="1698" spans="1:7" x14ac:dyDescent="0.2">
      <c r="A1698" s="8"/>
      <c r="B1698" s="9"/>
      <c r="C1698" s="20"/>
      <c r="D1698" s="20"/>
      <c r="F1698" s="9"/>
      <c r="G1698" s="9"/>
    </row>
    <row r="1699" spans="1:7" x14ac:dyDescent="0.2">
      <c r="A1699" s="8"/>
      <c r="B1699" s="9"/>
      <c r="C1699" s="20"/>
      <c r="D1699" s="20"/>
      <c r="F1699" s="9"/>
      <c r="G1699" s="9"/>
    </row>
    <row r="1700" spans="1:7" x14ac:dyDescent="0.2">
      <c r="A1700" s="8"/>
      <c r="B1700" s="9"/>
      <c r="C1700" s="20"/>
      <c r="D1700" s="20"/>
      <c r="F1700" s="9"/>
      <c r="G1700" s="9"/>
    </row>
    <row r="1701" spans="1:7" x14ac:dyDescent="0.2">
      <c r="A1701" s="8"/>
      <c r="B1701" s="9"/>
      <c r="C1701" s="20"/>
      <c r="D1701" s="20"/>
      <c r="F1701" s="9"/>
      <c r="G1701" s="9"/>
    </row>
    <row r="1702" spans="1:7" x14ac:dyDescent="0.2">
      <c r="A1702" s="8"/>
      <c r="B1702" s="9"/>
      <c r="C1702" s="20"/>
      <c r="D1702" s="20"/>
      <c r="F1702" s="9"/>
      <c r="G1702" s="9"/>
    </row>
    <row r="1703" spans="1:7" x14ac:dyDescent="0.2">
      <c r="A1703" s="8"/>
      <c r="B1703" s="9"/>
      <c r="C1703" s="20"/>
      <c r="D1703" s="20"/>
      <c r="F1703" s="9"/>
      <c r="G1703" s="9"/>
    </row>
    <row r="1704" spans="1:7" x14ac:dyDescent="0.2">
      <c r="A1704" s="8"/>
      <c r="B1704" s="9"/>
      <c r="C1704" s="20"/>
      <c r="D1704" s="20"/>
      <c r="F1704" s="9"/>
      <c r="G1704" s="9"/>
    </row>
    <row r="1705" spans="1:7" x14ac:dyDescent="0.2">
      <c r="A1705" s="8"/>
      <c r="B1705" s="9"/>
      <c r="C1705" s="20"/>
      <c r="D1705" s="20"/>
      <c r="F1705" s="9"/>
      <c r="G1705" s="9"/>
    </row>
    <row r="1706" spans="1:7" x14ac:dyDescent="0.2">
      <c r="A1706" s="8"/>
      <c r="B1706" s="9"/>
      <c r="C1706" s="20"/>
      <c r="D1706" s="20"/>
      <c r="F1706" s="9"/>
      <c r="G1706" s="9"/>
    </row>
    <row r="1707" spans="1:7" x14ac:dyDescent="0.2">
      <c r="A1707" s="8"/>
      <c r="B1707" s="9"/>
      <c r="C1707" s="20"/>
      <c r="D1707" s="20"/>
      <c r="F1707" s="9"/>
      <c r="G1707" s="9"/>
    </row>
    <row r="1708" spans="1:7" x14ac:dyDescent="0.2">
      <c r="A1708" s="8"/>
      <c r="B1708" s="9"/>
      <c r="C1708" s="20"/>
      <c r="D1708" s="20"/>
      <c r="F1708" s="9"/>
      <c r="G1708" s="9"/>
    </row>
    <row r="1709" spans="1:7" x14ac:dyDescent="0.2">
      <c r="A1709" s="8"/>
      <c r="B1709" s="9"/>
      <c r="C1709" s="20"/>
      <c r="D1709" s="20"/>
      <c r="F1709" s="9"/>
      <c r="G1709" s="9"/>
    </row>
    <row r="1710" spans="1:7" x14ac:dyDescent="0.2">
      <c r="A1710" s="8"/>
      <c r="B1710" s="9"/>
      <c r="C1710" s="20"/>
      <c r="D1710" s="20"/>
      <c r="F1710" s="9"/>
      <c r="G1710" s="9"/>
    </row>
    <row r="1711" spans="1:7" x14ac:dyDescent="0.2">
      <c r="A1711" s="8"/>
      <c r="B1711" s="9"/>
      <c r="C1711" s="20"/>
      <c r="D1711" s="20"/>
      <c r="F1711" s="9"/>
      <c r="G1711" s="9"/>
    </row>
    <row r="1712" spans="1:7" x14ac:dyDescent="0.2">
      <c r="A1712" s="8"/>
      <c r="B1712" s="9"/>
      <c r="C1712" s="20"/>
      <c r="D1712" s="20"/>
      <c r="F1712" s="9"/>
      <c r="G1712" s="9"/>
    </row>
    <row r="1713" spans="1:7" x14ac:dyDescent="0.2">
      <c r="A1713" s="8"/>
      <c r="B1713" s="9"/>
      <c r="C1713" s="20"/>
      <c r="D1713" s="20"/>
      <c r="F1713" s="9"/>
      <c r="G1713" s="9"/>
    </row>
    <row r="1714" spans="1:7" x14ac:dyDescent="0.2">
      <c r="A1714" s="8"/>
      <c r="B1714" s="9"/>
      <c r="C1714" s="20"/>
      <c r="D1714" s="20"/>
      <c r="F1714" s="9"/>
      <c r="G1714" s="9"/>
    </row>
    <row r="1715" spans="1:7" x14ac:dyDescent="0.2">
      <c r="A1715" s="8"/>
      <c r="B1715" s="9"/>
      <c r="C1715" s="20"/>
      <c r="D1715" s="20"/>
      <c r="F1715" s="9"/>
      <c r="G1715" s="9"/>
    </row>
    <row r="1716" spans="1:7" x14ac:dyDescent="0.2">
      <c r="A1716" s="8"/>
      <c r="B1716" s="9"/>
      <c r="C1716" s="20"/>
      <c r="D1716" s="20"/>
      <c r="F1716" s="9"/>
      <c r="G1716" s="9"/>
    </row>
    <row r="1717" spans="1:7" x14ac:dyDescent="0.2">
      <c r="A1717" s="8"/>
      <c r="B1717" s="9"/>
      <c r="C1717" s="20"/>
      <c r="D1717" s="20"/>
      <c r="F1717" s="9"/>
      <c r="G1717" s="9"/>
    </row>
    <row r="1718" spans="1:7" x14ac:dyDescent="0.2">
      <c r="A1718" s="8"/>
      <c r="B1718" s="9"/>
      <c r="C1718" s="20"/>
      <c r="D1718" s="20"/>
      <c r="F1718" s="9"/>
      <c r="G1718" s="9"/>
    </row>
    <row r="1719" spans="1:7" x14ac:dyDescent="0.2">
      <c r="A1719" s="8"/>
      <c r="B1719" s="9"/>
      <c r="C1719" s="20"/>
      <c r="D1719" s="20"/>
      <c r="F1719" s="9"/>
      <c r="G1719" s="9"/>
    </row>
    <row r="1720" spans="1:7" x14ac:dyDescent="0.2">
      <c r="A1720" s="8"/>
      <c r="B1720" s="9"/>
      <c r="C1720" s="20"/>
      <c r="D1720" s="20"/>
      <c r="F1720" s="9"/>
      <c r="G1720" s="9"/>
    </row>
    <row r="1721" spans="1:7" x14ac:dyDescent="0.2">
      <c r="A1721" s="8"/>
      <c r="B1721" s="9"/>
      <c r="C1721" s="20"/>
      <c r="D1721" s="20"/>
      <c r="F1721" s="9"/>
      <c r="G1721" s="9"/>
    </row>
    <row r="1722" spans="1:7" x14ac:dyDescent="0.2">
      <c r="A1722" s="8"/>
      <c r="B1722" s="9"/>
      <c r="C1722" s="20"/>
      <c r="D1722" s="20"/>
      <c r="F1722" s="9"/>
      <c r="G1722" s="9"/>
    </row>
    <row r="1723" spans="1:7" x14ac:dyDescent="0.2">
      <c r="A1723" s="8"/>
      <c r="B1723" s="9"/>
      <c r="C1723" s="20"/>
      <c r="D1723" s="20"/>
      <c r="F1723" s="9"/>
      <c r="G1723" s="9"/>
    </row>
    <row r="1724" spans="1:7" x14ac:dyDescent="0.2">
      <c r="A1724" s="8"/>
      <c r="B1724" s="9"/>
      <c r="C1724" s="20"/>
      <c r="D1724" s="20"/>
      <c r="F1724" s="9"/>
      <c r="G1724" s="9"/>
    </row>
    <row r="1725" spans="1:7" x14ac:dyDescent="0.2">
      <c r="A1725" s="8"/>
      <c r="B1725" s="9"/>
      <c r="C1725" s="20"/>
      <c r="D1725" s="20"/>
      <c r="F1725" s="9"/>
      <c r="G1725" s="9"/>
    </row>
    <row r="1726" spans="1:7" x14ac:dyDescent="0.2">
      <c r="A1726" s="8"/>
      <c r="B1726" s="9"/>
      <c r="C1726" s="20"/>
      <c r="D1726" s="20"/>
      <c r="F1726" s="9"/>
      <c r="G1726" s="9"/>
    </row>
    <row r="1727" spans="1:7" x14ac:dyDescent="0.2">
      <c r="A1727" s="8"/>
      <c r="B1727" s="9"/>
      <c r="C1727" s="20"/>
      <c r="D1727" s="20"/>
      <c r="F1727" s="9"/>
      <c r="G1727" s="9"/>
    </row>
    <row r="1728" spans="1:7" x14ac:dyDescent="0.2">
      <c r="A1728" s="8"/>
      <c r="B1728" s="9"/>
      <c r="C1728" s="20"/>
      <c r="D1728" s="20"/>
      <c r="F1728" s="9"/>
      <c r="G1728" s="9"/>
    </row>
    <row r="1729" spans="1:7" x14ac:dyDescent="0.2">
      <c r="A1729" s="8"/>
      <c r="B1729" s="9"/>
      <c r="C1729" s="20"/>
      <c r="D1729" s="20"/>
      <c r="F1729" s="9"/>
      <c r="G1729" s="9"/>
    </row>
    <row r="1730" spans="1:7" x14ac:dyDescent="0.2">
      <c r="A1730" s="8"/>
      <c r="B1730" s="9"/>
      <c r="C1730" s="20"/>
      <c r="D1730" s="20"/>
      <c r="F1730" s="9"/>
      <c r="G1730" s="9"/>
    </row>
    <row r="1731" spans="1:7" x14ac:dyDescent="0.2">
      <c r="A1731" s="8"/>
      <c r="B1731" s="9"/>
      <c r="C1731" s="20"/>
      <c r="D1731" s="20"/>
      <c r="F1731" s="9"/>
      <c r="G1731" s="9"/>
    </row>
    <row r="1732" spans="1:7" x14ac:dyDescent="0.2">
      <c r="A1732" s="8"/>
      <c r="B1732" s="9"/>
      <c r="C1732" s="20"/>
      <c r="D1732" s="20"/>
      <c r="F1732" s="9"/>
      <c r="G1732" s="9"/>
    </row>
    <row r="1733" spans="1:7" x14ac:dyDescent="0.2">
      <c r="A1733" s="8"/>
      <c r="B1733" s="9"/>
      <c r="C1733" s="20"/>
      <c r="D1733" s="20"/>
      <c r="F1733" s="9"/>
      <c r="G1733" s="9"/>
    </row>
    <row r="1734" spans="1:7" x14ac:dyDescent="0.2">
      <c r="A1734" s="8"/>
      <c r="B1734" s="9"/>
      <c r="C1734" s="20"/>
      <c r="D1734" s="20"/>
      <c r="F1734" s="9"/>
      <c r="G1734" s="9"/>
    </row>
    <row r="1735" spans="1:7" x14ac:dyDescent="0.2">
      <c r="A1735" s="8"/>
      <c r="B1735" s="9"/>
      <c r="C1735" s="20"/>
      <c r="D1735" s="20"/>
      <c r="F1735" s="9"/>
      <c r="G1735" s="9"/>
    </row>
    <row r="1736" spans="1:7" x14ac:dyDescent="0.2">
      <c r="A1736" s="8"/>
      <c r="B1736" s="9"/>
      <c r="C1736" s="20"/>
      <c r="D1736" s="20"/>
      <c r="F1736" s="9"/>
      <c r="G1736" s="9"/>
    </row>
    <row r="1737" spans="1:7" x14ac:dyDescent="0.2">
      <c r="A1737" s="8"/>
      <c r="B1737" s="9"/>
      <c r="C1737" s="20"/>
      <c r="D1737" s="20"/>
      <c r="F1737" s="9"/>
      <c r="G1737" s="9"/>
    </row>
    <row r="1738" spans="1:7" x14ac:dyDescent="0.2">
      <c r="A1738" s="8"/>
      <c r="B1738" s="9"/>
      <c r="C1738" s="20"/>
      <c r="D1738" s="20"/>
      <c r="F1738" s="9"/>
      <c r="G1738" s="9"/>
    </row>
    <row r="1739" spans="1:7" x14ac:dyDescent="0.2">
      <c r="A1739" s="8"/>
      <c r="B1739" s="9"/>
      <c r="C1739" s="20"/>
      <c r="D1739" s="20"/>
      <c r="F1739" s="9"/>
      <c r="G1739" s="9"/>
    </row>
    <row r="1740" spans="1:7" x14ac:dyDescent="0.2">
      <c r="A1740" s="8"/>
      <c r="B1740" s="9"/>
      <c r="C1740" s="20"/>
      <c r="D1740" s="20"/>
      <c r="F1740" s="9"/>
      <c r="G1740" s="9"/>
    </row>
    <row r="1741" spans="1:7" x14ac:dyDescent="0.2">
      <c r="A1741" s="8"/>
      <c r="B1741" s="9"/>
      <c r="C1741" s="20"/>
      <c r="D1741" s="20"/>
      <c r="F1741" s="9"/>
      <c r="G1741" s="9"/>
    </row>
    <row r="1742" spans="1:7" x14ac:dyDescent="0.2">
      <c r="A1742" s="8"/>
      <c r="B1742" s="9"/>
      <c r="C1742" s="20"/>
      <c r="D1742" s="20"/>
      <c r="F1742" s="9"/>
      <c r="G1742" s="9"/>
    </row>
    <row r="1743" spans="1:7" x14ac:dyDescent="0.2">
      <c r="A1743" s="8"/>
      <c r="B1743" s="9"/>
      <c r="C1743" s="20"/>
      <c r="D1743" s="20"/>
      <c r="F1743" s="9"/>
      <c r="G1743" s="9"/>
    </row>
    <row r="1744" spans="1:7" x14ac:dyDescent="0.2">
      <c r="A1744" s="8"/>
      <c r="B1744" s="9"/>
      <c r="C1744" s="20"/>
      <c r="D1744" s="20"/>
      <c r="F1744" s="9"/>
      <c r="G1744" s="9"/>
    </row>
    <row r="1745" spans="1:7" x14ac:dyDescent="0.2">
      <c r="A1745" s="8"/>
      <c r="B1745" s="9"/>
      <c r="C1745" s="20"/>
      <c r="D1745" s="20"/>
      <c r="F1745" s="9"/>
      <c r="G1745" s="9"/>
    </row>
    <row r="1746" spans="1:7" x14ac:dyDescent="0.2">
      <c r="A1746" s="8"/>
      <c r="B1746" s="9"/>
      <c r="C1746" s="20"/>
      <c r="D1746" s="20"/>
      <c r="F1746" s="9"/>
      <c r="G1746" s="9"/>
    </row>
    <row r="1747" spans="1:7" x14ac:dyDescent="0.2">
      <c r="A1747" s="8"/>
      <c r="B1747" s="9"/>
      <c r="C1747" s="20"/>
      <c r="D1747" s="20"/>
      <c r="F1747" s="9"/>
      <c r="G1747" s="9"/>
    </row>
    <row r="1748" spans="1:7" x14ac:dyDescent="0.2">
      <c r="A1748" s="8"/>
      <c r="B1748" s="9"/>
      <c r="C1748" s="20"/>
      <c r="D1748" s="20"/>
      <c r="F1748" s="9"/>
      <c r="G1748" s="9"/>
    </row>
    <row r="1749" spans="1:7" x14ac:dyDescent="0.2">
      <c r="A1749" s="8"/>
      <c r="B1749" s="9"/>
      <c r="C1749" s="20"/>
      <c r="D1749" s="20"/>
      <c r="F1749" s="9"/>
      <c r="G1749" s="9"/>
    </row>
    <row r="1750" spans="1:7" x14ac:dyDescent="0.2">
      <c r="A1750" s="8"/>
      <c r="B1750" s="9"/>
      <c r="C1750" s="20"/>
      <c r="D1750" s="20"/>
      <c r="F1750" s="9"/>
      <c r="G1750" s="9"/>
    </row>
    <row r="1751" spans="1:7" x14ac:dyDescent="0.2">
      <c r="A1751" s="8"/>
      <c r="B1751" s="9"/>
      <c r="C1751" s="20"/>
      <c r="D1751" s="20"/>
      <c r="F1751" s="9"/>
      <c r="G1751" s="9"/>
    </row>
    <row r="1752" spans="1:7" x14ac:dyDescent="0.2">
      <c r="A1752" s="8"/>
      <c r="B1752" s="9"/>
      <c r="C1752" s="20"/>
      <c r="D1752" s="20"/>
      <c r="F1752" s="9"/>
      <c r="G1752" s="9"/>
    </row>
    <row r="1753" spans="1:7" x14ac:dyDescent="0.2">
      <c r="A1753" s="8"/>
      <c r="B1753" s="9"/>
      <c r="C1753" s="20"/>
      <c r="D1753" s="20"/>
      <c r="F1753" s="9"/>
      <c r="G1753" s="9"/>
    </row>
    <row r="1754" spans="1:7" x14ac:dyDescent="0.2">
      <c r="A1754" s="8"/>
      <c r="B1754" s="9"/>
      <c r="C1754" s="20"/>
      <c r="D1754" s="20"/>
      <c r="F1754" s="9"/>
      <c r="G1754" s="9"/>
    </row>
    <row r="1755" spans="1:7" x14ac:dyDescent="0.2">
      <c r="A1755" s="8"/>
      <c r="B1755" s="9"/>
      <c r="C1755" s="20"/>
      <c r="D1755" s="20"/>
      <c r="F1755" s="9"/>
      <c r="G1755" s="9"/>
    </row>
    <row r="1756" spans="1:7" x14ac:dyDescent="0.2">
      <c r="A1756" s="8"/>
      <c r="B1756" s="9"/>
      <c r="C1756" s="20"/>
      <c r="D1756" s="20"/>
      <c r="F1756" s="9"/>
      <c r="G1756" s="9"/>
    </row>
    <row r="1757" spans="1:7" x14ac:dyDescent="0.2">
      <c r="A1757" s="8"/>
      <c r="B1757" s="9"/>
      <c r="C1757" s="20"/>
      <c r="D1757" s="20"/>
      <c r="F1757" s="9"/>
      <c r="G1757" s="9"/>
    </row>
    <row r="1758" spans="1:7" x14ac:dyDescent="0.2">
      <c r="A1758" s="8"/>
      <c r="B1758" s="9"/>
      <c r="C1758" s="20"/>
      <c r="D1758" s="20"/>
      <c r="F1758" s="9"/>
      <c r="G1758" s="9"/>
    </row>
    <row r="1759" spans="1:7" x14ac:dyDescent="0.2">
      <c r="A1759" s="8"/>
      <c r="B1759" s="9"/>
      <c r="C1759" s="20"/>
      <c r="D1759" s="20"/>
      <c r="F1759" s="9"/>
      <c r="G1759" s="9"/>
    </row>
    <row r="1760" spans="1:7" x14ac:dyDescent="0.2">
      <c r="A1760" s="8"/>
      <c r="B1760" s="9"/>
      <c r="C1760" s="20"/>
      <c r="D1760" s="20"/>
      <c r="F1760" s="9"/>
      <c r="G1760" s="9"/>
    </row>
    <row r="1761" spans="1:7" x14ac:dyDescent="0.2">
      <c r="A1761" s="8"/>
      <c r="B1761" s="9"/>
      <c r="C1761" s="20"/>
      <c r="D1761" s="20"/>
      <c r="F1761" s="9"/>
      <c r="G1761" s="9"/>
    </row>
    <row r="1762" spans="1:7" x14ac:dyDescent="0.2">
      <c r="A1762" s="8"/>
      <c r="B1762" s="9"/>
      <c r="C1762" s="20"/>
      <c r="D1762" s="20"/>
      <c r="F1762" s="9"/>
      <c r="G1762" s="9"/>
    </row>
    <row r="1763" spans="1:7" x14ac:dyDescent="0.2">
      <c r="A1763" s="8"/>
      <c r="B1763" s="9"/>
      <c r="C1763" s="20"/>
      <c r="D1763" s="20"/>
      <c r="F1763" s="9"/>
      <c r="G1763" s="9"/>
    </row>
    <row r="1764" spans="1:7" x14ac:dyDescent="0.2">
      <c r="A1764" s="8"/>
      <c r="B1764" s="9"/>
      <c r="C1764" s="20"/>
      <c r="D1764" s="20"/>
      <c r="F1764" s="9"/>
      <c r="G1764" s="9"/>
    </row>
    <row r="1765" spans="1:7" x14ac:dyDescent="0.2">
      <c r="A1765" s="8"/>
      <c r="B1765" s="9"/>
      <c r="C1765" s="20"/>
      <c r="D1765" s="20"/>
      <c r="F1765" s="9"/>
      <c r="G1765" s="9"/>
    </row>
    <row r="1766" spans="1:7" x14ac:dyDescent="0.2">
      <c r="A1766" s="8"/>
      <c r="B1766" s="9"/>
      <c r="C1766" s="20"/>
      <c r="D1766" s="20"/>
      <c r="F1766" s="9"/>
      <c r="G1766" s="9"/>
    </row>
    <row r="1767" spans="1:7" x14ac:dyDescent="0.2">
      <c r="A1767" s="8"/>
      <c r="B1767" s="9"/>
      <c r="C1767" s="20"/>
      <c r="D1767" s="20"/>
      <c r="F1767" s="9"/>
      <c r="G1767" s="9"/>
    </row>
    <row r="1768" spans="1:7" x14ac:dyDescent="0.2">
      <c r="A1768" s="8"/>
      <c r="B1768" s="9"/>
      <c r="C1768" s="20"/>
      <c r="D1768" s="20"/>
      <c r="F1768" s="9"/>
      <c r="G1768" s="9"/>
    </row>
    <row r="1769" spans="1:7" x14ac:dyDescent="0.2">
      <c r="A1769" s="8"/>
      <c r="B1769" s="9"/>
      <c r="C1769" s="20"/>
      <c r="D1769" s="20"/>
      <c r="F1769" s="9"/>
      <c r="G1769" s="9"/>
    </row>
    <row r="1770" spans="1:7" x14ac:dyDescent="0.2">
      <c r="A1770" s="8"/>
      <c r="B1770" s="9"/>
      <c r="C1770" s="20"/>
      <c r="D1770" s="20"/>
      <c r="F1770" s="9"/>
      <c r="G1770" s="9"/>
    </row>
    <row r="1771" spans="1:7" x14ac:dyDescent="0.2">
      <c r="A1771" s="8"/>
      <c r="B1771" s="9"/>
      <c r="C1771" s="20"/>
      <c r="D1771" s="20"/>
      <c r="F1771" s="9"/>
      <c r="G1771" s="9"/>
    </row>
    <row r="1772" spans="1:7" x14ac:dyDescent="0.2">
      <c r="A1772" s="8"/>
      <c r="B1772" s="9"/>
      <c r="C1772" s="20"/>
      <c r="D1772" s="20"/>
      <c r="F1772" s="9"/>
      <c r="G1772" s="9"/>
    </row>
    <row r="1773" spans="1:7" x14ac:dyDescent="0.2">
      <c r="A1773" s="8"/>
      <c r="B1773" s="9"/>
      <c r="C1773" s="20"/>
      <c r="D1773" s="20"/>
      <c r="F1773" s="9"/>
      <c r="G1773" s="9"/>
    </row>
    <row r="1774" spans="1:7" x14ac:dyDescent="0.2">
      <c r="A1774" s="8"/>
      <c r="B1774" s="9"/>
      <c r="C1774" s="20"/>
      <c r="D1774" s="20"/>
      <c r="F1774" s="9"/>
      <c r="G1774" s="9"/>
    </row>
    <row r="1775" spans="1:7" x14ac:dyDescent="0.2">
      <c r="A1775" s="8"/>
      <c r="B1775" s="9"/>
      <c r="C1775" s="20"/>
      <c r="D1775" s="20"/>
      <c r="F1775" s="9"/>
      <c r="G1775" s="9"/>
    </row>
    <row r="1776" spans="1:7" x14ac:dyDescent="0.2">
      <c r="A1776" s="8"/>
      <c r="B1776" s="9"/>
      <c r="C1776" s="20"/>
      <c r="D1776" s="20"/>
      <c r="F1776" s="9"/>
      <c r="G1776" s="9"/>
    </row>
    <row r="1777" spans="1:7" x14ac:dyDescent="0.2">
      <c r="A1777" s="8"/>
      <c r="B1777" s="9"/>
      <c r="C1777" s="20"/>
      <c r="D1777" s="20"/>
      <c r="F1777" s="9"/>
      <c r="G1777" s="9"/>
    </row>
    <row r="1778" spans="1:7" x14ac:dyDescent="0.2">
      <c r="A1778" s="8"/>
      <c r="B1778" s="9"/>
      <c r="C1778" s="20"/>
      <c r="D1778" s="20"/>
      <c r="F1778" s="9"/>
      <c r="G1778" s="9"/>
    </row>
    <row r="1779" spans="1:7" x14ac:dyDescent="0.2">
      <c r="A1779" s="8"/>
      <c r="B1779" s="9"/>
      <c r="C1779" s="20"/>
      <c r="D1779" s="20"/>
      <c r="F1779" s="9"/>
      <c r="G1779" s="9"/>
    </row>
    <row r="1780" spans="1:7" x14ac:dyDescent="0.2">
      <c r="A1780" s="8"/>
      <c r="B1780" s="9"/>
      <c r="C1780" s="20"/>
      <c r="D1780" s="20"/>
      <c r="F1780" s="9"/>
      <c r="G1780" s="9"/>
    </row>
    <row r="1781" spans="1:7" x14ac:dyDescent="0.2">
      <c r="A1781" s="8"/>
      <c r="B1781" s="9"/>
      <c r="C1781" s="20"/>
      <c r="D1781" s="20"/>
      <c r="F1781" s="9"/>
      <c r="G1781" s="9"/>
    </row>
    <row r="1782" spans="1:7" x14ac:dyDescent="0.2">
      <c r="A1782" s="8"/>
      <c r="B1782" s="9"/>
      <c r="C1782" s="20"/>
      <c r="D1782" s="20"/>
      <c r="F1782" s="9"/>
      <c r="G1782" s="9"/>
    </row>
    <row r="1783" spans="1:7" x14ac:dyDescent="0.2">
      <c r="A1783" s="8"/>
      <c r="B1783" s="9"/>
      <c r="C1783" s="20"/>
      <c r="D1783" s="20"/>
      <c r="F1783" s="9"/>
      <c r="G1783" s="9"/>
    </row>
    <row r="1784" spans="1:7" x14ac:dyDescent="0.2">
      <c r="A1784" s="8"/>
      <c r="B1784" s="9"/>
      <c r="C1784" s="20"/>
      <c r="D1784" s="20"/>
      <c r="F1784" s="9"/>
      <c r="G1784" s="9"/>
    </row>
    <row r="1785" spans="1:7" x14ac:dyDescent="0.2">
      <c r="A1785" s="8"/>
      <c r="B1785" s="9"/>
      <c r="C1785" s="20"/>
      <c r="D1785" s="20"/>
      <c r="F1785" s="9"/>
      <c r="G1785" s="9"/>
    </row>
    <row r="1786" spans="1:7" x14ac:dyDescent="0.2">
      <c r="A1786" s="8"/>
      <c r="B1786" s="9"/>
      <c r="C1786" s="20"/>
      <c r="D1786" s="20"/>
      <c r="F1786" s="9"/>
      <c r="G1786" s="9"/>
    </row>
    <row r="1787" spans="1:7" x14ac:dyDescent="0.2">
      <c r="A1787" s="8"/>
      <c r="B1787" s="9"/>
      <c r="C1787" s="20"/>
      <c r="D1787" s="20"/>
      <c r="F1787" s="9"/>
      <c r="G1787" s="9"/>
    </row>
    <row r="1788" spans="1:7" x14ac:dyDescent="0.2">
      <c r="A1788" s="8"/>
      <c r="B1788" s="9"/>
      <c r="C1788" s="20"/>
      <c r="D1788" s="20"/>
      <c r="F1788" s="9"/>
      <c r="G1788" s="9"/>
    </row>
    <row r="1789" spans="1:7" x14ac:dyDescent="0.2">
      <c r="A1789" s="8"/>
      <c r="B1789" s="9"/>
      <c r="C1789" s="20"/>
      <c r="D1789" s="20"/>
      <c r="F1789" s="9"/>
      <c r="G1789" s="9"/>
    </row>
    <row r="1790" spans="1:7" x14ac:dyDescent="0.2">
      <c r="A1790" s="8"/>
      <c r="B1790" s="9"/>
      <c r="C1790" s="20"/>
      <c r="D1790" s="20"/>
      <c r="F1790" s="9"/>
      <c r="G1790" s="9"/>
    </row>
    <row r="1791" spans="1:7" x14ac:dyDescent="0.2">
      <c r="A1791" s="8"/>
      <c r="B1791" s="9"/>
      <c r="C1791" s="20"/>
      <c r="D1791" s="20"/>
      <c r="F1791" s="9"/>
      <c r="G1791" s="9"/>
    </row>
    <row r="1792" spans="1:7" x14ac:dyDescent="0.2">
      <c r="A1792" s="8"/>
      <c r="B1792" s="9"/>
      <c r="C1792" s="20"/>
      <c r="D1792" s="20"/>
      <c r="F1792" s="9"/>
      <c r="G1792" s="9"/>
    </row>
    <row r="1793" spans="1:7" x14ac:dyDescent="0.2">
      <c r="A1793" s="8"/>
      <c r="B1793" s="9"/>
      <c r="C1793" s="20"/>
      <c r="D1793" s="20"/>
      <c r="F1793" s="9"/>
      <c r="G1793" s="9"/>
    </row>
    <row r="1794" spans="1:7" x14ac:dyDescent="0.2">
      <c r="A1794" s="8"/>
      <c r="B1794" s="9"/>
      <c r="C1794" s="20"/>
      <c r="D1794" s="20"/>
      <c r="F1794" s="9"/>
      <c r="G1794" s="9"/>
    </row>
    <row r="1795" spans="1:7" x14ac:dyDescent="0.2">
      <c r="A1795" s="8"/>
      <c r="B1795" s="9"/>
      <c r="C1795" s="20"/>
      <c r="D1795" s="20"/>
      <c r="F1795" s="9"/>
      <c r="G1795" s="9"/>
    </row>
    <row r="1796" spans="1:7" x14ac:dyDescent="0.2">
      <c r="A1796" s="8"/>
      <c r="B1796" s="9"/>
      <c r="C1796" s="20"/>
      <c r="D1796" s="20"/>
      <c r="F1796" s="9"/>
      <c r="G1796" s="9"/>
    </row>
    <row r="1797" spans="1:7" x14ac:dyDescent="0.2">
      <c r="A1797" s="8"/>
      <c r="B1797" s="9"/>
      <c r="C1797" s="20"/>
      <c r="D1797" s="20"/>
      <c r="F1797" s="9"/>
      <c r="G1797" s="9"/>
    </row>
    <row r="1798" spans="1:7" x14ac:dyDescent="0.2">
      <c r="A1798" s="8"/>
      <c r="B1798" s="9"/>
      <c r="C1798" s="20"/>
      <c r="D1798" s="20"/>
      <c r="F1798" s="9"/>
      <c r="G1798" s="9"/>
    </row>
    <row r="1799" spans="1:7" x14ac:dyDescent="0.2">
      <c r="A1799" s="8"/>
      <c r="B1799" s="9"/>
      <c r="C1799" s="20"/>
      <c r="D1799" s="20"/>
      <c r="F1799" s="9"/>
      <c r="G1799" s="9"/>
    </row>
    <row r="1800" spans="1:7" x14ac:dyDescent="0.2">
      <c r="A1800" s="8"/>
      <c r="B1800" s="9"/>
      <c r="C1800" s="20"/>
      <c r="D1800" s="20"/>
      <c r="F1800" s="9"/>
      <c r="G1800" s="9"/>
    </row>
    <row r="1801" spans="1:7" x14ac:dyDescent="0.2">
      <c r="A1801" s="8"/>
      <c r="B1801" s="9"/>
      <c r="C1801" s="20"/>
      <c r="D1801" s="20"/>
      <c r="F1801" s="9"/>
      <c r="G1801" s="9"/>
    </row>
    <row r="1802" spans="1:7" x14ac:dyDescent="0.2">
      <c r="A1802" s="8"/>
      <c r="B1802" s="9"/>
      <c r="C1802" s="20"/>
      <c r="D1802" s="20"/>
      <c r="F1802" s="9"/>
      <c r="G1802" s="9"/>
    </row>
    <row r="1803" spans="1:7" x14ac:dyDescent="0.2">
      <c r="A1803" s="8"/>
      <c r="B1803" s="9"/>
      <c r="C1803" s="20"/>
      <c r="D1803" s="20"/>
      <c r="F1803" s="9"/>
      <c r="G1803" s="9"/>
    </row>
    <row r="1804" spans="1:7" x14ac:dyDescent="0.2">
      <c r="A1804" s="8"/>
      <c r="B1804" s="9"/>
      <c r="C1804" s="20"/>
      <c r="D1804" s="20"/>
      <c r="F1804" s="9"/>
      <c r="G1804" s="9"/>
    </row>
    <row r="1805" spans="1:7" x14ac:dyDescent="0.2">
      <c r="A1805" s="8"/>
      <c r="B1805" s="9"/>
      <c r="C1805" s="20"/>
      <c r="D1805" s="20"/>
      <c r="F1805" s="9"/>
      <c r="G1805" s="9"/>
    </row>
    <row r="1806" spans="1:7" x14ac:dyDescent="0.2">
      <c r="A1806" s="8"/>
      <c r="B1806" s="9"/>
      <c r="C1806" s="20"/>
      <c r="D1806" s="20"/>
      <c r="F1806" s="9"/>
      <c r="G1806" s="9"/>
    </row>
    <row r="1807" spans="1:7" x14ac:dyDescent="0.2">
      <c r="A1807" s="8"/>
      <c r="B1807" s="9"/>
      <c r="C1807" s="20"/>
      <c r="D1807" s="20"/>
      <c r="F1807" s="9"/>
      <c r="G1807" s="9"/>
    </row>
    <row r="1808" spans="1:7" x14ac:dyDescent="0.2">
      <c r="A1808" s="8"/>
      <c r="B1808" s="9"/>
      <c r="C1808" s="20"/>
      <c r="D1808" s="20"/>
      <c r="F1808" s="9"/>
      <c r="G1808" s="9"/>
    </row>
    <row r="1809" spans="1:7" x14ac:dyDescent="0.2">
      <c r="A1809" s="8"/>
      <c r="B1809" s="9"/>
      <c r="C1809" s="20"/>
      <c r="D1809" s="20"/>
      <c r="F1809" s="9"/>
      <c r="G1809" s="9"/>
    </row>
    <row r="1810" spans="1:7" x14ac:dyDescent="0.2">
      <c r="A1810" s="8"/>
      <c r="B1810" s="9"/>
      <c r="C1810" s="20"/>
      <c r="D1810" s="20"/>
      <c r="F1810" s="9"/>
      <c r="G1810" s="9"/>
    </row>
    <row r="1811" spans="1:7" x14ac:dyDescent="0.2">
      <c r="A1811" s="8"/>
      <c r="B1811" s="9"/>
      <c r="C1811" s="20"/>
      <c r="D1811" s="20"/>
      <c r="F1811" s="9"/>
      <c r="G1811" s="9"/>
    </row>
    <row r="1812" spans="1:7" x14ac:dyDescent="0.2">
      <c r="A1812" s="8"/>
      <c r="B1812" s="9"/>
      <c r="C1812" s="20"/>
      <c r="D1812" s="20"/>
      <c r="F1812" s="9"/>
      <c r="G1812" s="9"/>
    </row>
    <row r="1813" spans="1:7" x14ac:dyDescent="0.2">
      <c r="A1813" s="8"/>
      <c r="B1813" s="9"/>
      <c r="C1813" s="20"/>
      <c r="D1813" s="20"/>
      <c r="F1813" s="9"/>
      <c r="G1813" s="9"/>
    </row>
    <row r="1814" spans="1:7" x14ac:dyDescent="0.2">
      <c r="A1814" s="8"/>
      <c r="B1814" s="9"/>
      <c r="C1814" s="20"/>
      <c r="D1814" s="20"/>
      <c r="F1814" s="9"/>
      <c r="G1814" s="9"/>
    </row>
    <row r="1815" spans="1:7" x14ac:dyDescent="0.2">
      <c r="A1815" s="8"/>
      <c r="B1815" s="9"/>
      <c r="C1815" s="20"/>
      <c r="D1815" s="20"/>
      <c r="F1815" s="9"/>
      <c r="G1815" s="9"/>
    </row>
    <row r="1816" spans="1:7" x14ac:dyDescent="0.2">
      <c r="A1816" s="8"/>
      <c r="B1816" s="9"/>
      <c r="C1816" s="20"/>
      <c r="D1816" s="20"/>
      <c r="F1816" s="9"/>
      <c r="G1816" s="9"/>
    </row>
    <row r="1817" spans="1:7" x14ac:dyDescent="0.2">
      <c r="A1817" s="8"/>
      <c r="B1817" s="9"/>
      <c r="C1817" s="20"/>
      <c r="D1817" s="20"/>
      <c r="F1817" s="9"/>
      <c r="G1817" s="9"/>
    </row>
    <row r="1818" spans="1:7" x14ac:dyDescent="0.2">
      <c r="A1818" s="8"/>
      <c r="B1818" s="9"/>
      <c r="C1818" s="20"/>
      <c r="D1818" s="20"/>
      <c r="F1818" s="9"/>
      <c r="G1818" s="9"/>
    </row>
    <row r="1819" spans="1:7" x14ac:dyDescent="0.2">
      <c r="A1819" s="8"/>
      <c r="B1819" s="9"/>
      <c r="C1819" s="20"/>
      <c r="D1819" s="20"/>
      <c r="F1819" s="9"/>
      <c r="G1819" s="9"/>
    </row>
    <row r="1820" spans="1:7" x14ac:dyDescent="0.2">
      <c r="A1820" s="8"/>
      <c r="B1820" s="9"/>
      <c r="C1820" s="20"/>
      <c r="D1820" s="20"/>
      <c r="F1820" s="9"/>
      <c r="G1820" s="9"/>
    </row>
    <row r="1821" spans="1:7" x14ac:dyDescent="0.2">
      <c r="A1821" s="8"/>
      <c r="B1821" s="9"/>
      <c r="C1821" s="20"/>
      <c r="D1821" s="20"/>
      <c r="F1821" s="9"/>
      <c r="G1821" s="9"/>
    </row>
    <row r="1822" spans="1:7" x14ac:dyDescent="0.2">
      <c r="A1822" s="8"/>
      <c r="B1822" s="9"/>
      <c r="C1822" s="20"/>
      <c r="D1822" s="20"/>
      <c r="F1822" s="9"/>
      <c r="G1822" s="9"/>
    </row>
    <row r="1823" spans="1:7" x14ac:dyDescent="0.2">
      <c r="A1823" s="8"/>
      <c r="B1823" s="9"/>
      <c r="C1823" s="20"/>
      <c r="D1823" s="20"/>
      <c r="F1823" s="9"/>
      <c r="G1823" s="9"/>
    </row>
    <row r="1824" spans="1:7" x14ac:dyDescent="0.2">
      <c r="A1824" s="8"/>
      <c r="B1824" s="9"/>
      <c r="C1824" s="20"/>
      <c r="D1824" s="20"/>
      <c r="F1824" s="9"/>
      <c r="G1824" s="9"/>
    </row>
    <row r="1825" spans="1:7" x14ac:dyDescent="0.2">
      <c r="A1825" s="8"/>
      <c r="B1825" s="9"/>
      <c r="C1825" s="20"/>
      <c r="D1825" s="20"/>
      <c r="F1825" s="9"/>
      <c r="G1825" s="9"/>
    </row>
    <row r="1826" spans="1:7" x14ac:dyDescent="0.2">
      <c r="A1826" s="8"/>
      <c r="B1826" s="9"/>
      <c r="C1826" s="20"/>
      <c r="D1826" s="20"/>
      <c r="F1826" s="9"/>
      <c r="G1826" s="9"/>
    </row>
    <row r="1827" spans="1:7" x14ac:dyDescent="0.2">
      <c r="A1827" s="8"/>
      <c r="B1827" s="9"/>
      <c r="C1827" s="20"/>
      <c r="D1827" s="20"/>
      <c r="F1827" s="9"/>
      <c r="G1827" s="9"/>
    </row>
    <row r="1828" spans="1:7" x14ac:dyDescent="0.2">
      <c r="A1828" s="8"/>
      <c r="B1828" s="9"/>
      <c r="C1828" s="20"/>
      <c r="D1828" s="20"/>
      <c r="F1828" s="9"/>
      <c r="G1828" s="9"/>
    </row>
    <row r="1829" spans="1:7" x14ac:dyDescent="0.2">
      <c r="A1829" s="8"/>
      <c r="B1829" s="9"/>
      <c r="C1829" s="20"/>
      <c r="D1829" s="20"/>
      <c r="F1829" s="9"/>
      <c r="G1829" s="9"/>
    </row>
    <row r="1830" spans="1:7" x14ac:dyDescent="0.2">
      <c r="A1830" s="8"/>
      <c r="B1830" s="9"/>
      <c r="C1830" s="20"/>
      <c r="D1830" s="20"/>
      <c r="F1830" s="9"/>
      <c r="G1830" s="9"/>
    </row>
    <row r="1831" spans="1:7" x14ac:dyDescent="0.2">
      <c r="A1831" s="8"/>
      <c r="B1831" s="9"/>
      <c r="C1831" s="20"/>
      <c r="D1831" s="20"/>
      <c r="F1831" s="9"/>
      <c r="G1831" s="9"/>
    </row>
    <row r="1832" spans="1:7" x14ac:dyDescent="0.2">
      <c r="A1832" s="8"/>
      <c r="B1832" s="9"/>
      <c r="C1832" s="20"/>
      <c r="D1832" s="20"/>
      <c r="F1832" s="9"/>
      <c r="G1832" s="9"/>
    </row>
    <row r="1833" spans="1:7" x14ac:dyDescent="0.2">
      <c r="A1833" s="8"/>
      <c r="B1833" s="9"/>
      <c r="C1833" s="20"/>
      <c r="D1833" s="20"/>
      <c r="F1833" s="9"/>
      <c r="G1833" s="9"/>
    </row>
    <row r="1834" spans="1:7" x14ac:dyDescent="0.2">
      <c r="A1834" s="8"/>
      <c r="B1834" s="9"/>
      <c r="C1834" s="20"/>
      <c r="D1834" s="20"/>
      <c r="F1834" s="9"/>
      <c r="G1834" s="9"/>
    </row>
    <row r="1835" spans="1:7" x14ac:dyDescent="0.2">
      <c r="A1835" s="8"/>
      <c r="B1835" s="9"/>
      <c r="C1835" s="20"/>
      <c r="D1835" s="20"/>
      <c r="F1835" s="9"/>
      <c r="G1835" s="9"/>
    </row>
    <row r="1836" spans="1:7" x14ac:dyDescent="0.2">
      <c r="A1836" s="8"/>
      <c r="B1836" s="9"/>
      <c r="C1836" s="20"/>
      <c r="D1836" s="20"/>
      <c r="F1836" s="9"/>
      <c r="G1836" s="9"/>
    </row>
    <row r="1837" spans="1:7" x14ac:dyDescent="0.2">
      <c r="A1837" s="8"/>
      <c r="B1837" s="9"/>
      <c r="C1837" s="20"/>
      <c r="D1837" s="20"/>
      <c r="F1837" s="9"/>
      <c r="G1837" s="9"/>
    </row>
    <row r="1838" spans="1:7" x14ac:dyDescent="0.2">
      <c r="A1838" s="8"/>
      <c r="B1838" s="9"/>
      <c r="C1838" s="20"/>
      <c r="D1838" s="20"/>
      <c r="F1838" s="9"/>
      <c r="G1838" s="9"/>
    </row>
    <row r="1839" spans="1:7" x14ac:dyDescent="0.2">
      <c r="A1839" s="8"/>
      <c r="B1839" s="9"/>
      <c r="C1839" s="20"/>
      <c r="D1839" s="20"/>
      <c r="F1839" s="9"/>
      <c r="G1839" s="9"/>
    </row>
    <row r="1840" spans="1:7" x14ac:dyDescent="0.2">
      <c r="A1840" s="8"/>
      <c r="B1840" s="9"/>
      <c r="C1840" s="20"/>
      <c r="D1840" s="20"/>
      <c r="F1840" s="9"/>
      <c r="G1840" s="9"/>
    </row>
    <row r="1841" spans="1:7" x14ac:dyDescent="0.2">
      <c r="A1841" s="8"/>
      <c r="B1841" s="9"/>
      <c r="C1841" s="20"/>
      <c r="D1841" s="20"/>
      <c r="F1841" s="9"/>
      <c r="G1841" s="9"/>
    </row>
    <row r="1842" spans="1:7" x14ac:dyDescent="0.2">
      <c r="A1842" s="8"/>
      <c r="B1842" s="9"/>
      <c r="C1842" s="20"/>
      <c r="D1842" s="20"/>
      <c r="F1842" s="9"/>
      <c r="G1842" s="9"/>
    </row>
    <row r="1843" spans="1:7" x14ac:dyDescent="0.2">
      <c r="A1843" s="8"/>
      <c r="B1843" s="9"/>
      <c r="C1843" s="20"/>
      <c r="D1843" s="20"/>
      <c r="F1843" s="9"/>
      <c r="G1843" s="9"/>
    </row>
    <row r="1844" spans="1:7" x14ac:dyDescent="0.2">
      <c r="A1844" s="8"/>
      <c r="B1844" s="9"/>
      <c r="C1844" s="20"/>
      <c r="D1844" s="20"/>
      <c r="F1844" s="9"/>
      <c r="G1844" s="9"/>
    </row>
    <row r="1845" spans="1:7" x14ac:dyDescent="0.2">
      <c r="A1845" s="8"/>
      <c r="B1845" s="9"/>
      <c r="C1845" s="20"/>
      <c r="D1845" s="20"/>
      <c r="F1845" s="9"/>
      <c r="G1845" s="9"/>
    </row>
    <row r="1846" spans="1:7" x14ac:dyDescent="0.2">
      <c r="A1846" s="8"/>
      <c r="B1846" s="9"/>
      <c r="C1846" s="20"/>
      <c r="D1846" s="20"/>
      <c r="F1846" s="9"/>
      <c r="G1846" s="9"/>
    </row>
    <row r="1847" spans="1:7" x14ac:dyDescent="0.2">
      <c r="A1847" s="8"/>
      <c r="B1847" s="9"/>
      <c r="C1847" s="20"/>
      <c r="D1847" s="20"/>
      <c r="F1847" s="9"/>
      <c r="G1847" s="9"/>
    </row>
    <row r="1848" spans="1:7" x14ac:dyDescent="0.2">
      <c r="A1848" s="8"/>
      <c r="B1848" s="9"/>
      <c r="C1848" s="20"/>
      <c r="D1848" s="20"/>
      <c r="F1848" s="9"/>
      <c r="G1848" s="9"/>
    </row>
    <row r="1849" spans="1:7" x14ac:dyDescent="0.2">
      <c r="A1849" s="8"/>
      <c r="B1849" s="9"/>
      <c r="C1849" s="20"/>
      <c r="D1849" s="20"/>
      <c r="F1849" s="9"/>
      <c r="G1849" s="9"/>
    </row>
    <row r="1850" spans="1:7" x14ac:dyDescent="0.2">
      <c r="A1850" s="8"/>
      <c r="B1850" s="9"/>
      <c r="C1850" s="20"/>
      <c r="D1850" s="20"/>
      <c r="F1850" s="9"/>
      <c r="G1850" s="9"/>
    </row>
    <row r="1851" spans="1:7" x14ac:dyDescent="0.2">
      <c r="A1851" s="8"/>
      <c r="B1851" s="9"/>
      <c r="C1851" s="20"/>
      <c r="D1851" s="20"/>
      <c r="F1851" s="9"/>
      <c r="G1851" s="9"/>
    </row>
    <row r="1852" spans="1:7" x14ac:dyDescent="0.2">
      <c r="A1852" s="8"/>
      <c r="B1852" s="9"/>
      <c r="C1852" s="20"/>
      <c r="D1852" s="20"/>
      <c r="F1852" s="9"/>
      <c r="G1852" s="9"/>
    </row>
    <row r="1853" spans="1:7" x14ac:dyDescent="0.2">
      <c r="A1853" s="8"/>
      <c r="B1853" s="9"/>
      <c r="C1853" s="20"/>
      <c r="D1853" s="20"/>
      <c r="F1853" s="9"/>
      <c r="G1853" s="9"/>
    </row>
    <row r="1854" spans="1:7" x14ac:dyDescent="0.2">
      <c r="A1854" s="8"/>
      <c r="B1854" s="9"/>
      <c r="C1854" s="20"/>
      <c r="D1854" s="20"/>
      <c r="F1854" s="9"/>
      <c r="G1854" s="9"/>
    </row>
    <row r="1855" spans="1:7" x14ac:dyDescent="0.2">
      <c r="A1855" s="8"/>
      <c r="B1855" s="9"/>
      <c r="C1855" s="20"/>
      <c r="D1855" s="20"/>
      <c r="F1855" s="9"/>
      <c r="G1855" s="9"/>
    </row>
    <row r="1856" spans="1:7" x14ac:dyDescent="0.2">
      <c r="A1856" s="8"/>
      <c r="B1856" s="9"/>
      <c r="C1856" s="20"/>
      <c r="D1856" s="20"/>
      <c r="F1856" s="9"/>
      <c r="G1856" s="9"/>
    </row>
    <row r="1857" spans="1:7" x14ac:dyDescent="0.2">
      <c r="A1857" s="8"/>
      <c r="B1857" s="9"/>
      <c r="C1857" s="20"/>
      <c r="D1857" s="20"/>
      <c r="F1857" s="9"/>
      <c r="G1857" s="9"/>
    </row>
    <row r="1858" spans="1:7" x14ac:dyDescent="0.2">
      <c r="A1858" s="8"/>
      <c r="B1858" s="9"/>
      <c r="C1858" s="20"/>
      <c r="D1858" s="20"/>
      <c r="F1858" s="9"/>
      <c r="G1858" s="9"/>
    </row>
    <row r="1859" spans="1:7" x14ac:dyDescent="0.2">
      <c r="A1859" s="8"/>
      <c r="B1859" s="9"/>
      <c r="C1859" s="20"/>
      <c r="D1859" s="20"/>
      <c r="F1859" s="9"/>
      <c r="G1859" s="9"/>
    </row>
    <row r="1860" spans="1:7" x14ac:dyDescent="0.2">
      <c r="A1860" s="8"/>
      <c r="B1860" s="9"/>
      <c r="C1860" s="20"/>
      <c r="D1860" s="20"/>
      <c r="F1860" s="9"/>
      <c r="G1860" s="9"/>
    </row>
    <row r="1861" spans="1:7" x14ac:dyDescent="0.2">
      <c r="A1861" s="8"/>
      <c r="B1861" s="9"/>
      <c r="C1861" s="20"/>
      <c r="D1861" s="20"/>
      <c r="F1861" s="9"/>
      <c r="G1861" s="9"/>
    </row>
    <row r="1862" spans="1:7" x14ac:dyDescent="0.2">
      <c r="A1862" s="8"/>
      <c r="B1862" s="9"/>
      <c r="C1862" s="20"/>
      <c r="D1862" s="20"/>
      <c r="F1862" s="9"/>
      <c r="G1862" s="9"/>
    </row>
    <row r="1863" spans="1:7" x14ac:dyDescent="0.2">
      <c r="A1863" s="8"/>
      <c r="B1863" s="9"/>
      <c r="C1863" s="20"/>
      <c r="D1863" s="20"/>
      <c r="F1863" s="9"/>
      <c r="G1863" s="9"/>
    </row>
    <row r="1864" spans="1:7" x14ac:dyDescent="0.2">
      <c r="A1864" s="8"/>
      <c r="B1864" s="9"/>
      <c r="C1864" s="20"/>
      <c r="D1864" s="20"/>
      <c r="F1864" s="9"/>
      <c r="G1864" s="9"/>
    </row>
    <row r="1865" spans="1:7" x14ac:dyDescent="0.2">
      <c r="A1865" s="8"/>
      <c r="B1865" s="9"/>
      <c r="C1865" s="20"/>
      <c r="D1865" s="20"/>
      <c r="F1865" s="9"/>
      <c r="G1865" s="9"/>
    </row>
    <row r="1866" spans="1:7" x14ac:dyDescent="0.2">
      <c r="A1866" s="8"/>
      <c r="B1866" s="9"/>
      <c r="C1866" s="20"/>
      <c r="D1866" s="20"/>
      <c r="F1866" s="9"/>
      <c r="G1866" s="9"/>
    </row>
    <row r="1867" spans="1:7" x14ac:dyDescent="0.2">
      <c r="A1867" s="8"/>
      <c r="B1867" s="9"/>
      <c r="C1867" s="20"/>
      <c r="D1867" s="20"/>
      <c r="F1867" s="9"/>
      <c r="G1867" s="9"/>
    </row>
    <row r="1868" spans="1:7" x14ac:dyDescent="0.2">
      <c r="A1868" s="8"/>
      <c r="B1868" s="9"/>
      <c r="C1868" s="20"/>
      <c r="D1868" s="20"/>
      <c r="F1868" s="9"/>
      <c r="G1868" s="9"/>
    </row>
    <row r="1869" spans="1:7" x14ac:dyDescent="0.2">
      <c r="A1869" s="8"/>
      <c r="B1869" s="9"/>
      <c r="C1869" s="20"/>
      <c r="D1869" s="20"/>
      <c r="F1869" s="9"/>
      <c r="G1869" s="9"/>
    </row>
    <row r="1870" spans="1:7" x14ac:dyDescent="0.2">
      <c r="A1870" s="8"/>
      <c r="B1870" s="9"/>
      <c r="C1870" s="20"/>
      <c r="D1870" s="20"/>
      <c r="F1870" s="9"/>
      <c r="G1870" s="9"/>
    </row>
    <row r="1871" spans="1:7" x14ac:dyDescent="0.2">
      <c r="A1871" s="8"/>
      <c r="B1871" s="9"/>
      <c r="C1871" s="20"/>
      <c r="D1871" s="20"/>
      <c r="F1871" s="9"/>
      <c r="G1871" s="9"/>
    </row>
    <row r="1872" spans="1:7" x14ac:dyDescent="0.2">
      <c r="A1872" s="8"/>
      <c r="B1872" s="9"/>
      <c r="C1872" s="20"/>
      <c r="D1872" s="20"/>
      <c r="F1872" s="9"/>
      <c r="G1872" s="9"/>
    </row>
    <row r="1873" spans="1:7" x14ac:dyDescent="0.2">
      <c r="A1873" s="8"/>
      <c r="B1873" s="9"/>
      <c r="C1873" s="20"/>
      <c r="D1873" s="20"/>
      <c r="F1873" s="9"/>
      <c r="G1873" s="9"/>
    </row>
    <row r="1874" spans="1:7" x14ac:dyDescent="0.2">
      <c r="A1874" s="8"/>
      <c r="B1874" s="9"/>
      <c r="C1874" s="20"/>
      <c r="D1874" s="20"/>
      <c r="F1874" s="9"/>
      <c r="G1874" s="9"/>
    </row>
    <row r="1875" spans="1:7" x14ac:dyDescent="0.2">
      <c r="A1875" s="8"/>
      <c r="B1875" s="9"/>
      <c r="C1875" s="20"/>
      <c r="D1875" s="20"/>
      <c r="F1875" s="9"/>
      <c r="G1875" s="9"/>
    </row>
    <row r="1876" spans="1:7" x14ac:dyDescent="0.2">
      <c r="A1876" s="8"/>
      <c r="B1876" s="9"/>
      <c r="C1876" s="20"/>
      <c r="D1876" s="20"/>
      <c r="F1876" s="9"/>
      <c r="G1876" s="9"/>
    </row>
    <row r="1877" spans="1:7" x14ac:dyDescent="0.2">
      <c r="A1877" s="8"/>
      <c r="B1877" s="9"/>
      <c r="C1877" s="20"/>
      <c r="D1877" s="20"/>
      <c r="F1877" s="9"/>
      <c r="G1877" s="9"/>
    </row>
    <row r="1878" spans="1:7" x14ac:dyDescent="0.2">
      <c r="A1878" s="8"/>
      <c r="B1878" s="9"/>
      <c r="C1878" s="20"/>
      <c r="D1878" s="20"/>
      <c r="F1878" s="9"/>
      <c r="G1878" s="9"/>
    </row>
    <row r="1879" spans="1:7" x14ac:dyDescent="0.2">
      <c r="A1879" s="8"/>
      <c r="B1879" s="9"/>
      <c r="C1879" s="20"/>
      <c r="D1879" s="20"/>
      <c r="F1879" s="9"/>
      <c r="G1879" s="9"/>
    </row>
    <row r="1880" spans="1:7" x14ac:dyDescent="0.2">
      <c r="A1880" s="8"/>
      <c r="B1880" s="9"/>
      <c r="C1880" s="20"/>
      <c r="D1880" s="20"/>
      <c r="F1880" s="9"/>
      <c r="G1880" s="9"/>
    </row>
    <row r="1881" spans="1:7" x14ac:dyDescent="0.2">
      <c r="A1881" s="8"/>
      <c r="B1881" s="9"/>
      <c r="C1881" s="20"/>
      <c r="D1881" s="20"/>
      <c r="F1881" s="9"/>
      <c r="G1881" s="9"/>
    </row>
    <row r="1882" spans="1:7" x14ac:dyDescent="0.2">
      <c r="A1882" s="8"/>
      <c r="B1882" s="9"/>
      <c r="C1882" s="20"/>
      <c r="D1882" s="20"/>
      <c r="F1882" s="9"/>
      <c r="G1882" s="9"/>
    </row>
    <row r="1883" spans="1:7" x14ac:dyDescent="0.2">
      <c r="A1883" s="8"/>
      <c r="B1883" s="9"/>
      <c r="C1883" s="20"/>
      <c r="D1883" s="20"/>
      <c r="F1883" s="9"/>
      <c r="G1883" s="9"/>
    </row>
    <row r="1884" spans="1:7" x14ac:dyDescent="0.2">
      <c r="A1884" s="8"/>
      <c r="B1884" s="9"/>
      <c r="C1884" s="20"/>
      <c r="D1884" s="20"/>
      <c r="F1884" s="9"/>
      <c r="G1884" s="9"/>
    </row>
    <row r="1885" spans="1:7" x14ac:dyDescent="0.2">
      <c r="A1885" s="8"/>
      <c r="B1885" s="9"/>
      <c r="C1885" s="20"/>
      <c r="D1885" s="20"/>
      <c r="F1885" s="9"/>
      <c r="G1885" s="9"/>
    </row>
    <row r="1886" spans="1:7" x14ac:dyDescent="0.2">
      <c r="A1886" s="8"/>
      <c r="B1886" s="9"/>
      <c r="C1886" s="20"/>
      <c r="D1886" s="20"/>
      <c r="F1886" s="9"/>
      <c r="G1886" s="9"/>
    </row>
    <row r="1887" spans="1:7" x14ac:dyDescent="0.2">
      <c r="A1887" s="8"/>
      <c r="B1887" s="9"/>
      <c r="C1887" s="20"/>
      <c r="D1887" s="20"/>
      <c r="F1887" s="9"/>
      <c r="G1887" s="9"/>
    </row>
    <row r="1888" spans="1:7" x14ac:dyDescent="0.2">
      <c r="A1888" s="8"/>
      <c r="B1888" s="9"/>
      <c r="C1888" s="20"/>
      <c r="D1888" s="20"/>
      <c r="F1888" s="9"/>
      <c r="G1888" s="9"/>
    </row>
    <row r="1889" spans="1:7" x14ac:dyDescent="0.2">
      <c r="A1889" s="8"/>
      <c r="B1889" s="9"/>
      <c r="C1889" s="20"/>
      <c r="D1889" s="20"/>
      <c r="F1889" s="9"/>
      <c r="G1889" s="9"/>
    </row>
    <row r="1890" spans="1:7" x14ac:dyDescent="0.2">
      <c r="A1890" s="8"/>
      <c r="B1890" s="9"/>
      <c r="C1890" s="20"/>
      <c r="D1890" s="20"/>
      <c r="F1890" s="9"/>
      <c r="G1890" s="9"/>
    </row>
    <row r="1891" spans="1:7" x14ac:dyDescent="0.2">
      <c r="A1891" s="8"/>
      <c r="B1891" s="9"/>
      <c r="C1891" s="20"/>
      <c r="D1891" s="20"/>
      <c r="F1891" s="9"/>
      <c r="G1891" s="9"/>
    </row>
    <row r="1892" spans="1:7" x14ac:dyDescent="0.2">
      <c r="A1892" s="8"/>
      <c r="B1892" s="9"/>
      <c r="C1892" s="20"/>
      <c r="D1892" s="20"/>
      <c r="F1892" s="9"/>
      <c r="G1892" s="9"/>
    </row>
    <row r="1893" spans="1:7" x14ac:dyDescent="0.2">
      <c r="A1893" s="8"/>
      <c r="B1893" s="9"/>
      <c r="C1893" s="20"/>
      <c r="D1893" s="20"/>
      <c r="F1893" s="9"/>
      <c r="G1893" s="9"/>
    </row>
    <row r="1894" spans="1:7" x14ac:dyDescent="0.2">
      <c r="A1894" s="8"/>
      <c r="B1894" s="9"/>
      <c r="C1894" s="20"/>
      <c r="D1894" s="20"/>
      <c r="F1894" s="9"/>
      <c r="G1894" s="9"/>
    </row>
    <row r="1895" spans="1:7" x14ac:dyDescent="0.2">
      <c r="A1895" s="8"/>
      <c r="B1895" s="9"/>
      <c r="C1895" s="20"/>
      <c r="D1895" s="20"/>
      <c r="F1895" s="9"/>
      <c r="G1895" s="9"/>
    </row>
    <row r="1896" spans="1:7" x14ac:dyDescent="0.2">
      <c r="A1896" s="8"/>
      <c r="B1896" s="9"/>
      <c r="C1896" s="20"/>
      <c r="D1896" s="20"/>
      <c r="F1896" s="9"/>
      <c r="G1896" s="9"/>
    </row>
    <row r="1897" spans="1:7" x14ac:dyDescent="0.2">
      <c r="A1897" s="8"/>
      <c r="B1897" s="9"/>
      <c r="C1897" s="20"/>
      <c r="D1897" s="20"/>
      <c r="F1897" s="9"/>
      <c r="G1897" s="9"/>
    </row>
    <row r="1898" spans="1:7" x14ac:dyDescent="0.2">
      <c r="A1898" s="8"/>
      <c r="B1898" s="9"/>
      <c r="C1898" s="20"/>
      <c r="D1898" s="20"/>
      <c r="F1898" s="9"/>
      <c r="G1898" s="9"/>
    </row>
    <row r="1899" spans="1:7" x14ac:dyDescent="0.2">
      <c r="A1899" s="8"/>
      <c r="B1899" s="9"/>
      <c r="C1899" s="20"/>
      <c r="D1899" s="20"/>
      <c r="F1899" s="9"/>
      <c r="G1899" s="9"/>
    </row>
    <row r="1900" spans="1:7" x14ac:dyDescent="0.2">
      <c r="A1900" s="8"/>
      <c r="B1900" s="9"/>
      <c r="C1900" s="20"/>
      <c r="D1900" s="20"/>
      <c r="F1900" s="9"/>
      <c r="G1900" s="9"/>
    </row>
    <row r="1901" spans="1:7" x14ac:dyDescent="0.2">
      <c r="A1901" s="8"/>
      <c r="B1901" s="9"/>
      <c r="C1901" s="20"/>
      <c r="D1901" s="20"/>
      <c r="F1901" s="9"/>
      <c r="G1901" s="9"/>
    </row>
    <row r="1902" spans="1:7" x14ac:dyDescent="0.2">
      <c r="A1902" s="8"/>
      <c r="B1902" s="9"/>
      <c r="C1902" s="20"/>
      <c r="D1902" s="20"/>
      <c r="F1902" s="9"/>
      <c r="G1902" s="9"/>
    </row>
    <row r="1903" spans="1:7" x14ac:dyDescent="0.2">
      <c r="A1903" s="8"/>
      <c r="B1903" s="9"/>
      <c r="C1903" s="20"/>
      <c r="D1903" s="20"/>
      <c r="F1903" s="9"/>
      <c r="G1903" s="9"/>
    </row>
    <row r="1904" spans="1:7" x14ac:dyDescent="0.2">
      <c r="A1904" s="8"/>
      <c r="B1904" s="9"/>
      <c r="C1904" s="20"/>
      <c r="D1904" s="20"/>
      <c r="F1904" s="9"/>
      <c r="G1904" s="9"/>
    </row>
    <row r="1905" spans="1:7" x14ac:dyDescent="0.2">
      <c r="A1905" s="8"/>
      <c r="B1905" s="9"/>
      <c r="C1905" s="20"/>
      <c r="D1905" s="20"/>
      <c r="F1905" s="9"/>
      <c r="G1905" s="9"/>
    </row>
    <row r="1906" spans="1:7" x14ac:dyDescent="0.2">
      <c r="A1906" s="8"/>
      <c r="B1906" s="9"/>
      <c r="C1906" s="20"/>
      <c r="D1906" s="20"/>
      <c r="F1906" s="9"/>
      <c r="G1906" s="9"/>
    </row>
    <row r="1907" spans="1:7" x14ac:dyDescent="0.2">
      <c r="A1907" s="8"/>
      <c r="B1907" s="9"/>
      <c r="C1907" s="20"/>
      <c r="D1907" s="20"/>
      <c r="F1907" s="9"/>
      <c r="G1907" s="9"/>
    </row>
    <row r="1908" spans="1:7" x14ac:dyDescent="0.2">
      <c r="A1908" s="8"/>
      <c r="B1908" s="9"/>
      <c r="C1908" s="20"/>
      <c r="D1908" s="20"/>
      <c r="F1908" s="9"/>
      <c r="G1908" s="9"/>
    </row>
    <row r="1909" spans="1:7" x14ac:dyDescent="0.2">
      <c r="A1909" s="8"/>
      <c r="B1909" s="9"/>
      <c r="C1909" s="20"/>
      <c r="D1909" s="20"/>
      <c r="F1909" s="9"/>
      <c r="G1909" s="9"/>
    </row>
    <row r="1910" spans="1:7" x14ac:dyDescent="0.2">
      <c r="A1910" s="8"/>
      <c r="B1910" s="9"/>
      <c r="C1910" s="20"/>
      <c r="D1910" s="20"/>
      <c r="F1910" s="9"/>
      <c r="G1910" s="9"/>
    </row>
    <row r="1911" spans="1:7" x14ac:dyDescent="0.2">
      <c r="A1911" s="8"/>
      <c r="B1911" s="9"/>
      <c r="C1911" s="20"/>
      <c r="D1911" s="20"/>
      <c r="F1911" s="9"/>
      <c r="G1911" s="9"/>
    </row>
    <row r="1912" spans="1:7" x14ac:dyDescent="0.2">
      <c r="A1912" s="8"/>
      <c r="B1912" s="9"/>
      <c r="C1912" s="20"/>
      <c r="D1912" s="20"/>
      <c r="F1912" s="9"/>
      <c r="G1912" s="9"/>
    </row>
    <row r="1913" spans="1:7" x14ac:dyDescent="0.2">
      <c r="A1913" s="8"/>
      <c r="B1913" s="9"/>
      <c r="C1913" s="20"/>
      <c r="D1913" s="20"/>
      <c r="F1913" s="9"/>
      <c r="G1913" s="9"/>
    </row>
    <row r="1914" spans="1:7" x14ac:dyDescent="0.2">
      <c r="A1914" s="8"/>
      <c r="B1914" s="9"/>
      <c r="C1914" s="20"/>
      <c r="D1914" s="20"/>
      <c r="F1914" s="9"/>
      <c r="G1914" s="9"/>
    </row>
    <row r="1915" spans="1:7" x14ac:dyDescent="0.2">
      <c r="A1915" s="8"/>
      <c r="B1915" s="9"/>
      <c r="C1915" s="20"/>
      <c r="D1915" s="20"/>
      <c r="F1915" s="9"/>
      <c r="G1915" s="9"/>
    </row>
    <row r="1916" spans="1:7" x14ac:dyDescent="0.2">
      <c r="A1916" s="8"/>
      <c r="B1916" s="9"/>
      <c r="C1916" s="20"/>
      <c r="D1916" s="20"/>
      <c r="F1916" s="9"/>
      <c r="G1916" s="9"/>
    </row>
    <row r="1917" spans="1:7" x14ac:dyDescent="0.2">
      <c r="A1917" s="8"/>
      <c r="B1917" s="9"/>
      <c r="C1917" s="20"/>
      <c r="D1917" s="20"/>
      <c r="F1917" s="9"/>
      <c r="G1917" s="9"/>
    </row>
    <row r="1918" spans="1:7" x14ac:dyDescent="0.2">
      <c r="A1918" s="8"/>
      <c r="B1918" s="9"/>
      <c r="C1918" s="20"/>
      <c r="D1918" s="20"/>
      <c r="F1918" s="9"/>
      <c r="G1918" s="9"/>
    </row>
    <row r="1919" spans="1:7" x14ac:dyDescent="0.2">
      <c r="A1919" s="8"/>
      <c r="B1919" s="9"/>
      <c r="C1919" s="20"/>
      <c r="D1919" s="20"/>
      <c r="F1919" s="9"/>
      <c r="G1919" s="9"/>
    </row>
    <row r="1920" spans="1:7" x14ac:dyDescent="0.2">
      <c r="A1920" s="8"/>
      <c r="B1920" s="9"/>
      <c r="C1920" s="20"/>
      <c r="D1920" s="20"/>
      <c r="F1920" s="9"/>
      <c r="G1920" s="9"/>
    </row>
    <row r="1921" spans="1:7" x14ac:dyDescent="0.2">
      <c r="A1921" s="8"/>
      <c r="B1921" s="9"/>
      <c r="C1921" s="20"/>
      <c r="D1921" s="20"/>
      <c r="F1921" s="9"/>
      <c r="G1921" s="9"/>
    </row>
    <row r="1922" spans="1:7" x14ac:dyDescent="0.2">
      <c r="A1922" s="8"/>
      <c r="B1922" s="9"/>
      <c r="C1922" s="20"/>
      <c r="D1922" s="20"/>
      <c r="F1922" s="9"/>
      <c r="G1922" s="9"/>
    </row>
    <row r="1923" spans="1:7" x14ac:dyDescent="0.2">
      <c r="A1923" s="8"/>
      <c r="B1923" s="9"/>
      <c r="C1923" s="20"/>
      <c r="D1923" s="20"/>
      <c r="F1923" s="9"/>
      <c r="G1923" s="9"/>
    </row>
    <row r="1924" spans="1:7" x14ac:dyDescent="0.2">
      <c r="A1924" s="8"/>
      <c r="B1924" s="9"/>
      <c r="C1924" s="20"/>
      <c r="D1924" s="20"/>
      <c r="F1924" s="9"/>
      <c r="G1924" s="9"/>
    </row>
    <row r="1925" spans="1:7" x14ac:dyDescent="0.2">
      <c r="A1925" s="8"/>
      <c r="B1925" s="9"/>
      <c r="C1925" s="20"/>
      <c r="D1925" s="20"/>
      <c r="F1925" s="9"/>
      <c r="G1925" s="9"/>
    </row>
    <row r="1926" spans="1:7" x14ac:dyDescent="0.2">
      <c r="A1926" s="8"/>
      <c r="B1926" s="9"/>
      <c r="C1926" s="20"/>
      <c r="D1926" s="20"/>
      <c r="F1926" s="9"/>
      <c r="G1926" s="9"/>
    </row>
    <row r="1927" spans="1:7" x14ac:dyDescent="0.2">
      <c r="A1927" s="8"/>
      <c r="B1927" s="9"/>
      <c r="C1927" s="20"/>
      <c r="D1927" s="20"/>
      <c r="F1927" s="9"/>
      <c r="G1927" s="9"/>
    </row>
    <row r="1928" spans="1:7" x14ac:dyDescent="0.2">
      <c r="A1928" s="8"/>
      <c r="B1928" s="9"/>
      <c r="C1928" s="20"/>
      <c r="D1928" s="20"/>
      <c r="F1928" s="9"/>
      <c r="G1928" s="9"/>
    </row>
    <row r="1929" spans="1:7" x14ac:dyDescent="0.2">
      <c r="A1929" s="8"/>
      <c r="B1929" s="9"/>
      <c r="C1929" s="20"/>
      <c r="D1929" s="20"/>
      <c r="F1929" s="9"/>
      <c r="G1929" s="9"/>
    </row>
    <row r="1930" spans="1:7" x14ac:dyDescent="0.2">
      <c r="A1930" s="8"/>
      <c r="B1930" s="9"/>
      <c r="C1930" s="20"/>
      <c r="D1930" s="20"/>
      <c r="F1930" s="9"/>
      <c r="G1930" s="9"/>
    </row>
    <row r="1931" spans="1:7" x14ac:dyDescent="0.2">
      <c r="A1931" s="8"/>
      <c r="B1931" s="9"/>
      <c r="C1931" s="20"/>
      <c r="D1931" s="20"/>
      <c r="F1931" s="9"/>
      <c r="G1931" s="9"/>
    </row>
    <row r="1932" spans="1:7" x14ac:dyDescent="0.2">
      <c r="A1932" s="8"/>
      <c r="B1932" s="9"/>
      <c r="C1932" s="20"/>
      <c r="D1932" s="20"/>
      <c r="F1932" s="9"/>
      <c r="G1932" s="9"/>
    </row>
    <row r="1933" spans="1:7" x14ac:dyDescent="0.2">
      <c r="A1933" s="8"/>
      <c r="B1933" s="9"/>
      <c r="C1933" s="20"/>
      <c r="D1933" s="20"/>
      <c r="F1933" s="9"/>
      <c r="G1933" s="9"/>
    </row>
    <row r="1934" spans="1:7" x14ac:dyDescent="0.2">
      <c r="A1934" s="8"/>
      <c r="B1934" s="9"/>
      <c r="C1934" s="20"/>
      <c r="D1934" s="20"/>
      <c r="F1934" s="9"/>
      <c r="G1934" s="9"/>
    </row>
    <row r="1935" spans="1:7" x14ac:dyDescent="0.2">
      <c r="A1935" s="8"/>
      <c r="B1935" s="9"/>
      <c r="C1935" s="20"/>
      <c r="D1935" s="20"/>
      <c r="F1935" s="9"/>
      <c r="G1935" s="9"/>
    </row>
    <row r="1936" spans="1:7" x14ac:dyDescent="0.2">
      <c r="A1936" s="8"/>
      <c r="B1936" s="9"/>
      <c r="C1936" s="20"/>
      <c r="D1936" s="20"/>
      <c r="F1936" s="9"/>
      <c r="G1936" s="9"/>
    </row>
    <row r="1937" spans="1:7" x14ac:dyDescent="0.2">
      <c r="A1937" s="8"/>
      <c r="B1937" s="9"/>
      <c r="C1937" s="20"/>
      <c r="D1937" s="20"/>
      <c r="F1937" s="9"/>
      <c r="G1937" s="9"/>
    </row>
    <row r="1938" spans="1:7" x14ac:dyDescent="0.2">
      <c r="A1938" s="8"/>
      <c r="B1938" s="9"/>
      <c r="C1938" s="20"/>
      <c r="D1938" s="20"/>
      <c r="F1938" s="9"/>
      <c r="G1938" s="9"/>
    </row>
    <row r="1939" spans="1:7" x14ac:dyDescent="0.2">
      <c r="A1939" s="8"/>
      <c r="B1939" s="9"/>
      <c r="C1939" s="20"/>
      <c r="D1939" s="20"/>
      <c r="F1939" s="9"/>
      <c r="G1939" s="9"/>
    </row>
    <row r="1940" spans="1:7" x14ac:dyDescent="0.2">
      <c r="A1940" s="8"/>
      <c r="B1940" s="9"/>
      <c r="C1940" s="20"/>
      <c r="D1940" s="20"/>
      <c r="F1940" s="9"/>
      <c r="G1940" s="9"/>
    </row>
    <row r="1941" spans="1:7" x14ac:dyDescent="0.2">
      <c r="A1941" s="8"/>
      <c r="B1941" s="9"/>
      <c r="C1941" s="20"/>
      <c r="D1941" s="20"/>
      <c r="F1941" s="9"/>
      <c r="G1941" s="9"/>
    </row>
    <row r="1942" spans="1:7" x14ac:dyDescent="0.2">
      <c r="A1942" s="8"/>
      <c r="B1942" s="9"/>
      <c r="C1942" s="20"/>
      <c r="D1942" s="20"/>
      <c r="F1942" s="9"/>
      <c r="G1942" s="9"/>
    </row>
    <row r="1943" spans="1:7" x14ac:dyDescent="0.2">
      <c r="A1943" s="8"/>
      <c r="B1943" s="9"/>
      <c r="C1943" s="20"/>
      <c r="D1943" s="20"/>
      <c r="F1943" s="9"/>
      <c r="G1943" s="9"/>
    </row>
    <row r="1944" spans="1:7" x14ac:dyDescent="0.2">
      <c r="A1944" s="8"/>
      <c r="B1944" s="9"/>
      <c r="C1944" s="20"/>
      <c r="D1944" s="20"/>
      <c r="F1944" s="9"/>
      <c r="G1944" s="9"/>
    </row>
    <row r="1945" spans="1:7" x14ac:dyDescent="0.2">
      <c r="A1945" s="8"/>
      <c r="B1945" s="9"/>
      <c r="C1945" s="20"/>
      <c r="D1945" s="20"/>
      <c r="F1945" s="9"/>
      <c r="G1945" s="9"/>
    </row>
    <row r="1946" spans="1:7" x14ac:dyDescent="0.2">
      <c r="A1946" s="8"/>
      <c r="B1946" s="9"/>
      <c r="C1946" s="20"/>
      <c r="D1946" s="20"/>
      <c r="F1946" s="9"/>
      <c r="G1946" s="9"/>
    </row>
    <row r="1947" spans="1:7" x14ac:dyDescent="0.2">
      <c r="A1947" s="8"/>
      <c r="B1947" s="9"/>
      <c r="C1947" s="20"/>
      <c r="D1947" s="20"/>
      <c r="F1947" s="9"/>
      <c r="G1947" s="9"/>
    </row>
    <row r="1948" spans="1:7" x14ac:dyDescent="0.2">
      <c r="A1948" s="8"/>
      <c r="B1948" s="9"/>
      <c r="C1948" s="20"/>
      <c r="D1948" s="20"/>
      <c r="F1948" s="9"/>
      <c r="G1948" s="9"/>
    </row>
    <row r="1949" spans="1:7" x14ac:dyDescent="0.2">
      <c r="A1949" s="8"/>
      <c r="B1949" s="9"/>
      <c r="C1949" s="20"/>
      <c r="D1949" s="20"/>
      <c r="F1949" s="9"/>
      <c r="G1949" s="9"/>
    </row>
    <row r="1950" spans="1:7" x14ac:dyDescent="0.2">
      <c r="A1950" s="8"/>
      <c r="B1950" s="9"/>
      <c r="C1950" s="20"/>
      <c r="D1950" s="20"/>
      <c r="F1950" s="9"/>
      <c r="G1950" s="9"/>
    </row>
    <row r="1951" spans="1:7" x14ac:dyDescent="0.2">
      <c r="A1951" s="8"/>
      <c r="B1951" s="9"/>
      <c r="C1951" s="20"/>
      <c r="D1951" s="20"/>
      <c r="F1951" s="9"/>
      <c r="G1951" s="9"/>
    </row>
    <row r="1952" spans="1:7" x14ac:dyDescent="0.2">
      <c r="A1952" s="8"/>
      <c r="B1952" s="9"/>
      <c r="C1952" s="20"/>
      <c r="D1952" s="20"/>
      <c r="F1952" s="9"/>
      <c r="G1952" s="9"/>
    </row>
    <row r="1953" spans="1:7" x14ac:dyDescent="0.2">
      <c r="A1953" s="8"/>
      <c r="B1953" s="9"/>
      <c r="C1953" s="20"/>
      <c r="D1953" s="20"/>
      <c r="F1953" s="9"/>
      <c r="G1953" s="9"/>
    </row>
    <row r="1954" spans="1:7" x14ac:dyDescent="0.2">
      <c r="A1954" s="8"/>
      <c r="B1954" s="9"/>
      <c r="C1954" s="20"/>
      <c r="D1954" s="20"/>
      <c r="F1954" s="9"/>
      <c r="G1954" s="9"/>
    </row>
    <row r="1955" spans="1:7" x14ac:dyDescent="0.2">
      <c r="A1955" s="8"/>
      <c r="B1955" s="9"/>
      <c r="C1955" s="20"/>
      <c r="D1955" s="20"/>
      <c r="F1955" s="9"/>
      <c r="G1955" s="9"/>
    </row>
    <row r="1956" spans="1:7" x14ac:dyDescent="0.2">
      <c r="A1956" s="8"/>
      <c r="B1956" s="9"/>
      <c r="C1956" s="20"/>
      <c r="D1956" s="20"/>
      <c r="F1956" s="9"/>
      <c r="G1956" s="9"/>
    </row>
    <row r="1957" spans="1:7" x14ac:dyDescent="0.2">
      <c r="A1957" s="8"/>
      <c r="B1957" s="9"/>
      <c r="C1957" s="20"/>
      <c r="D1957" s="20"/>
      <c r="F1957" s="9"/>
      <c r="G1957" s="9"/>
    </row>
    <row r="1958" spans="1:7" x14ac:dyDescent="0.2">
      <c r="A1958" s="8"/>
      <c r="B1958" s="9"/>
      <c r="C1958" s="20"/>
      <c r="D1958" s="20"/>
      <c r="F1958" s="9"/>
      <c r="G1958" s="9"/>
    </row>
    <row r="1959" spans="1:7" x14ac:dyDescent="0.2">
      <c r="A1959" s="8"/>
      <c r="B1959" s="9"/>
      <c r="C1959" s="20"/>
      <c r="D1959" s="20"/>
      <c r="F1959" s="9"/>
      <c r="G1959" s="9"/>
    </row>
    <row r="1960" spans="1:7" x14ac:dyDescent="0.2">
      <c r="A1960" s="8"/>
      <c r="B1960" s="9"/>
      <c r="C1960" s="20"/>
      <c r="D1960" s="20"/>
      <c r="F1960" s="9"/>
      <c r="G1960" s="9"/>
    </row>
    <row r="1961" spans="1:7" x14ac:dyDescent="0.2">
      <c r="A1961" s="8"/>
      <c r="B1961" s="9"/>
      <c r="C1961" s="20"/>
      <c r="D1961" s="20"/>
      <c r="F1961" s="9"/>
      <c r="G1961" s="9"/>
    </row>
    <row r="1962" spans="1:7" x14ac:dyDescent="0.2">
      <c r="A1962" s="8"/>
      <c r="B1962" s="9"/>
      <c r="C1962" s="20"/>
      <c r="D1962" s="20"/>
      <c r="F1962" s="9"/>
      <c r="G1962" s="9"/>
    </row>
    <row r="1963" spans="1:7" x14ac:dyDescent="0.2">
      <c r="A1963" s="8"/>
      <c r="B1963" s="9"/>
      <c r="C1963" s="20"/>
      <c r="D1963" s="20"/>
      <c r="F1963" s="9"/>
      <c r="G1963" s="9"/>
    </row>
    <row r="1964" spans="1:7" x14ac:dyDescent="0.2">
      <c r="A1964" s="8"/>
      <c r="B1964" s="9"/>
      <c r="C1964" s="20"/>
      <c r="D1964" s="20"/>
      <c r="F1964" s="9"/>
      <c r="G1964" s="9"/>
    </row>
    <row r="1965" spans="1:7" x14ac:dyDescent="0.2">
      <c r="A1965" s="8"/>
      <c r="B1965" s="9"/>
      <c r="C1965" s="20"/>
      <c r="D1965" s="20"/>
      <c r="F1965" s="9"/>
      <c r="G1965" s="9"/>
    </row>
    <row r="1966" spans="1:7" x14ac:dyDescent="0.2">
      <c r="A1966" s="8"/>
      <c r="B1966" s="9"/>
      <c r="C1966" s="20"/>
      <c r="D1966" s="20"/>
      <c r="F1966" s="9"/>
      <c r="G1966" s="9"/>
    </row>
    <row r="1967" spans="1:7" x14ac:dyDescent="0.2">
      <c r="A1967" s="8"/>
      <c r="B1967" s="9"/>
      <c r="C1967" s="20"/>
      <c r="D1967" s="20"/>
      <c r="F1967" s="9"/>
      <c r="G1967" s="9"/>
    </row>
    <row r="1968" spans="1:7" x14ac:dyDescent="0.2">
      <c r="A1968" s="8"/>
      <c r="B1968" s="9"/>
      <c r="C1968" s="20"/>
      <c r="D1968" s="20"/>
      <c r="F1968" s="9"/>
      <c r="G1968" s="9"/>
    </row>
    <row r="1969" spans="1:7" x14ac:dyDescent="0.2">
      <c r="A1969" s="8"/>
      <c r="B1969" s="9"/>
      <c r="C1969" s="20"/>
      <c r="D1969" s="20"/>
      <c r="F1969" s="9"/>
      <c r="G1969" s="9"/>
    </row>
    <row r="1970" spans="1:7" x14ac:dyDescent="0.2">
      <c r="A1970" s="8"/>
      <c r="B1970" s="9"/>
      <c r="C1970" s="20"/>
      <c r="D1970" s="20"/>
      <c r="F1970" s="9"/>
      <c r="G1970" s="9"/>
    </row>
    <row r="1971" spans="1:7" x14ac:dyDescent="0.2">
      <c r="A1971" s="8"/>
      <c r="B1971" s="9"/>
      <c r="C1971" s="20"/>
      <c r="D1971" s="20"/>
      <c r="F1971" s="9"/>
      <c r="G1971" s="9"/>
    </row>
    <row r="1972" spans="1:7" x14ac:dyDescent="0.2">
      <c r="A1972" s="8"/>
      <c r="B1972" s="9"/>
      <c r="C1972" s="20"/>
      <c r="D1972" s="20"/>
      <c r="F1972" s="9"/>
      <c r="G1972" s="9"/>
    </row>
    <row r="1973" spans="1:7" x14ac:dyDescent="0.2">
      <c r="A1973" s="8"/>
      <c r="B1973" s="9"/>
      <c r="C1973" s="20"/>
      <c r="D1973" s="20"/>
      <c r="F1973" s="9"/>
      <c r="G1973" s="9"/>
    </row>
    <row r="1974" spans="1:7" x14ac:dyDescent="0.2">
      <c r="A1974" s="8"/>
      <c r="B1974" s="9"/>
      <c r="C1974" s="20"/>
      <c r="D1974" s="20"/>
      <c r="F1974" s="9"/>
      <c r="G1974" s="9"/>
    </row>
    <row r="1975" spans="1:7" x14ac:dyDescent="0.2">
      <c r="A1975" s="8"/>
      <c r="B1975" s="9"/>
      <c r="C1975" s="20"/>
      <c r="D1975" s="20"/>
      <c r="F1975" s="9"/>
      <c r="G1975" s="9"/>
    </row>
    <row r="1976" spans="1:7" x14ac:dyDescent="0.2">
      <c r="A1976" s="8"/>
      <c r="B1976" s="9"/>
      <c r="C1976" s="20"/>
      <c r="D1976" s="20"/>
      <c r="F1976" s="9"/>
      <c r="G1976" s="9"/>
    </row>
    <row r="1977" spans="1:7" x14ac:dyDescent="0.2">
      <c r="A1977" s="8"/>
      <c r="B1977" s="9"/>
      <c r="C1977" s="20"/>
      <c r="D1977" s="20"/>
      <c r="F1977" s="9"/>
      <c r="G1977" s="9"/>
    </row>
    <row r="1978" spans="1:7" x14ac:dyDescent="0.2">
      <c r="A1978" s="8"/>
      <c r="B1978" s="9"/>
      <c r="C1978" s="20"/>
      <c r="D1978" s="20"/>
      <c r="F1978" s="9"/>
      <c r="G1978" s="9"/>
    </row>
    <row r="1979" spans="1:7" x14ac:dyDescent="0.2">
      <c r="A1979" s="8"/>
      <c r="B1979" s="9"/>
      <c r="C1979" s="20"/>
      <c r="D1979" s="20"/>
      <c r="F1979" s="9"/>
      <c r="G1979" s="9"/>
    </row>
    <row r="1980" spans="1:7" x14ac:dyDescent="0.2">
      <c r="A1980" s="8"/>
      <c r="B1980" s="9"/>
      <c r="C1980" s="20"/>
      <c r="D1980" s="20"/>
      <c r="F1980" s="9"/>
      <c r="G1980" s="9"/>
    </row>
    <row r="1981" spans="1:7" x14ac:dyDescent="0.2">
      <c r="A1981" s="8"/>
      <c r="B1981" s="9"/>
      <c r="C1981" s="20"/>
      <c r="D1981" s="20"/>
      <c r="F1981" s="9"/>
      <c r="G1981" s="9"/>
    </row>
    <row r="1982" spans="1:7" x14ac:dyDescent="0.2">
      <c r="A1982" s="8"/>
      <c r="B1982" s="9"/>
      <c r="C1982" s="20"/>
      <c r="D1982" s="20"/>
      <c r="F1982" s="9"/>
      <c r="G1982" s="9"/>
    </row>
    <row r="1983" spans="1:7" x14ac:dyDescent="0.2">
      <c r="A1983" s="8"/>
      <c r="B1983" s="9"/>
      <c r="C1983" s="20"/>
      <c r="D1983" s="20"/>
      <c r="F1983" s="9"/>
      <c r="G1983" s="9"/>
    </row>
    <row r="1984" spans="1:7" x14ac:dyDescent="0.2">
      <c r="A1984" s="8"/>
      <c r="B1984" s="9"/>
      <c r="C1984" s="20"/>
      <c r="D1984" s="20"/>
      <c r="F1984" s="9"/>
      <c r="G1984" s="9"/>
    </row>
    <row r="1985" spans="1:7" x14ac:dyDescent="0.2">
      <c r="A1985" s="8"/>
      <c r="B1985" s="9"/>
      <c r="C1985" s="20"/>
      <c r="D1985" s="20"/>
      <c r="F1985" s="9"/>
      <c r="G1985" s="9"/>
    </row>
    <row r="1986" spans="1:7" x14ac:dyDescent="0.2">
      <c r="A1986" s="8"/>
      <c r="B1986" s="9"/>
      <c r="C1986" s="20"/>
      <c r="D1986" s="20"/>
      <c r="F1986" s="9"/>
      <c r="G1986" s="9"/>
    </row>
    <row r="1987" spans="1:7" x14ac:dyDescent="0.2">
      <c r="A1987" s="8"/>
      <c r="B1987" s="9"/>
      <c r="C1987" s="20"/>
      <c r="D1987" s="20"/>
      <c r="F1987" s="9"/>
      <c r="G1987" s="9"/>
    </row>
    <row r="1988" spans="1:7" x14ac:dyDescent="0.2">
      <c r="A1988" s="8"/>
      <c r="B1988" s="9"/>
      <c r="C1988" s="20"/>
      <c r="D1988" s="20"/>
      <c r="F1988" s="9"/>
      <c r="G1988" s="9"/>
    </row>
    <row r="1989" spans="1:7" x14ac:dyDescent="0.2">
      <c r="A1989" s="8"/>
      <c r="B1989" s="9"/>
      <c r="C1989" s="20"/>
      <c r="D1989" s="20"/>
      <c r="F1989" s="9"/>
      <c r="G1989" s="9"/>
    </row>
    <row r="1990" spans="1:7" x14ac:dyDescent="0.2">
      <c r="A1990" s="8"/>
      <c r="B1990" s="9"/>
      <c r="C1990" s="20"/>
      <c r="D1990" s="20"/>
      <c r="F1990" s="9"/>
      <c r="G1990" s="9"/>
    </row>
    <row r="1991" spans="1:7" x14ac:dyDescent="0.2">
      <c r="A1991" s="8"/>
      <c r="B1991" s="9"/>
      <c r="C1991" s="20"/>
      <c r="D1991" s="20"/>
      <c r="F1991" s="9"/>
      <c r="G1991" s="9"/>
    </row>
    <row r="1992" spans="1:7" x14ac:dyDescent="0.2">
      <c r="A1992" s="8"/>
      <c r="B1992" s="9"/>
      <c r="C1992" s="20"/>
      <c r="D1992" s="20"/>
      <c r="F1992" s="9"/>
      <c r="G1992" s="9"/>
    </row>
    <row r="1993" spans="1:7" x14ac:dyDescent="0.2">
      <c r="A1993" s="8"/>
      <c r="B1993" s="9"/>
      <c r="C1993" s="20"/>
      <c r="D1993" s="20"/>
      <c r="F1993" s="9"/>
      <c r="G1993" s="9"/>
    </row>
    <row r="1994" spans="1:7" x14ac:dyDescent="0.2">
      <c r="A1994" s="8"/>
      <c r="B1994" s="9"/>
      <c r="C1994" s="20"/>
      <c r="D1994" s="20"/>
      <c r="F1994" s="9"/>
      <c r="G1994" s="9"/>
    </row>
    <row r="1995" spans="1:7" x14ac:dyDescent="0.2">
      <c r="A1995" s="8"/>
      <c r="B1995" s="9"/>
      <c r="C1995" s="20"/>
      <c r="D1995" s="20"/>
      <c r="F1995" s="9"/>
      <c r="G1995" s="9"/>
    </row>
    <row r="1996" spans="1:7" x14ac:dyDescent="0.2">
      <c r="A1996" s="8"/>
      <c r="B1996" s="9"/>
      <c r="C1996" s="20"/>
      <c r="D1996" s="20"/>
      <c r="F1996" s="9"/>
      <c r="G1996" s="9"/>
    </row>
    <row r="1997" spans="1:7" x14ac:dyDescent="0.2">
      <c r="A1997" s="8"/>
      <c r="B1997" s="9"/>
      <c r="C1997" s="20"/>
      <c r="D1997" s="20"/>
      <c r="F1997" s="9"/>
      <c r="G1997" s="9"/>
    </row>
    <row r="1998" spans="1:7" x14ac:dyDescent="0.2">
      <c r="A1998" s="8"/>
      <c r="B1998" s="9"/>
      <c r="C1998" s="20"/>
      <c r="D1998" s="20"/>
      <c r="F1998" s="9"/>
      <c r="G1998" s="9"/>
    </row>
    <row r="1999" spans="1:7" x14ac:dyDescent="0.2">
      <c r="A1999" s="8"/>
      <c r="B1999" s="9"/>
      <c r="C1999" s="20"/>
      <c r="D1999" s="20"/>
      <c r="F1999" s="9"/>
      <c r="G1999" s="9"/>
    </row>
    <row r="2000" spans="1:7" x14ac:dyDescent="0.2">
      <c r="A2000" s="8"/>
      <c r="B2000" s="9"/>
      <c r="C2000" s="20"/>
      <c r="D2000" s="20"/>
      <c r="F2000" s="9"/>
      <c r="G2000" s="9"/>
    </row>
    <row r="2001" spans="1:7" x14ac:dyDescent="0.2">
      <c r="A2001" s="8"/>
      <c r="B2001" s="9"/>
      <c r="C2001" s="20"/>
      <c r="D2001" s="20"/>
      <c r="F2001" s="9"/>
      <c r="G2001" s="9"/>
    </row>
    <row r="2002" spans="1:7" x14ac:dyDescent="0.2">
      <c r="A2002" s="8"/>
      <c r="B2002" s="9"/>
      <c r="C2002" s="20"/>
      <c r="D2002" s="20"/>
      <c r="F2002" s="9"/>
      <c r="G2002" s="9"/>
    </row>
    <row r="2003" spans="1:7" x14ac:dyDescent="0.2">
      <c r="A2003" s="8"/>
      <c r="B2003" s="9"/>
      <c r="C2003" s="20"/>
      <c r="D2003" s="20"/>
      <c r="F2003" s="9"/>
      <c r="G2003" s="9"/>
    </row>
    <row r="2004" spans="1:7" x14ac:dyDescent="0.2">
      <c r="A2004" s="8"/>
      <c r="B2004" s="9"/>
      <c r="C2004" s="20"/>
      <c r="D2004" s="20"/>
      <c r="F2004" s="9"/>
      <c r="G2004" s="9"/>
    </row>
    <row r="2005" spans="1:7" x14ac:dyDescent="0.2">
      <c r="A2005" s="8"/>
      <c r="B2005" s="9"/>
      <c r="C2005" s="20"/>
      <c r="D2005" s="20"/>
      <c r="F2005" s="9"/>
      <c r="G2005" s="9"/>
    </row>
    <row r="2006" spans="1:7" x14ac:dyDescent="0.2">
      <c r="A2006" s="8"/>
      <c r="B2006" s="9"/>
      <c r="C2006" s="20"/>
      <c r="D2006" s="20"/>
      <c r="F2006" s="9"/>
      <c r="G2006" s="9"/>
    </row>
    <row r="2007" spans="1:7" x14ac:dyDescent="0.2">
      <c r="A2007" s="8"/>
      <c r="B2007" s="9"/>
      <c r="C2007" s="20"/>
      <c r="D2007" s="20"/>
      <c r="F2007" s="9"/>
      <c r="G2007" s="9"/>
    </row>
    <row r="2008" spans="1:7" x14ac:dyDescent="0.2">
      <c r="A2008" s="8"/>
      <c r="B2008" s="9"/>
      <c r="C2008" s="20"/>
      <c r="D2008" s="20"/>
      <c r="F2008" s="9"/>
      <c r="G2008" s="9"/>
    </row>
    <row r="2009" spans="1:7" x14ac:dyDescent="0.2">
      <c r="A2009" s="8"/>
      <c r="B2009" s="9"/>
      <c r="C2009" s="20"/>
      <c r="D2009" s="20"/>
      <c r="F2009" s="9"/>
      <c r="G2009" s="9"/>
    </row>
    <row r="2010" spans="1:7" x14ac:dyDescent="0.2">
      <c r="A2010" s="8"/>
      <c r="B2010" s="9"/>
      <c r="C2010" s="20"/>
      <c r="D2010" s="20"/>
      <c r="F2010" s="9"/>
      <c r="G2010" s="9"/>
    </row>
    <row r="2011" spans="1:7" x14ac:dyDescent="0.2">
      <c r="A2011" s="8"/>
      <c r="B2011" s="9"/>
      <c r="C2011" s="20"/>
      <c r="D2011" s="20"/>
      <c r="F2011" s="9"/>
      <c r="G2011" s="9"/>
    </row>
    <row r="2012" spans="1:7" x14ac:dyDescent="0.2">
      <c r="A2012" s="8"/>
      <c r="B2012" s="9"/>
      <c r="C2012" s="20"/>
      <c r="D2012" s="20"/>
      <c r="F2012" s="9"/>
      <c r="G2012" s="9"/>
    </row>
    <row r="2013" spans="1:7" x14ac:dyDescent="0.2">
      <c r="A2013" s="8"/>
      <c r="B2013" s="9"/>
      <c r="C2013" s="20"/>
      <c r="D2013" s="20"/>
      <c r="F2013" s="9"/>
      <c r="G2013" s="9"/>
    </row>
    <row r="2014" spans="1:7" x14ac:dyDescent="0.2">
      <c r="A2014" s="8"/>
      <c r="B2014" s="9"/>
      <c r="C2014" s="20"/>
      <c r="D2014" s="20"/>
      <c r="F2014" s="9"/>
      <c r="G2014" s="9"/>
    </row>
    <row r="2015" spans="1:7" x14ac:dyDescent="0.2">
      <c r="A2015" s="8"/>
      <c r="B2015" s="9"/>
      <c r="C2015" s="20"/>
      <c r="D2015" s="20"/>
      <c r="F2015" s="9"/>
      <c r="G2015" s="9"/>
    </row>
    <row r="2016" spans="1:7" x14ac:dyDescent="0.2">
      <c r="A2016" s="8"/>
      <c r="B2016" s="9"/>
      <c r="C2016" s="20"/>
      <c r="D2016" s="20"/>
      <c r="F2016" s="9"/>
      <c r="G2016" s="9"/>
    </row>
    <row r="2017" spans="1:12" x14ac:dyDescent="0.2">
      <c r="A2017" s="8"/>
      <c r="B2017" s="9"/>
      <c r="C2017" s="20"/>
      <c r="D2017" s="20"/>
      <c r="F2017" s="9"/>
      <c r="G2017" s="9"/>
    </row>
    <row r="2018" spans="1:12" x14ac:dyDescent="0.2">
      <c r="A2018" s="8"/>
      <c r="B2018" s="9"/>
      <c r="C2018" s="20"/>
      <c r="D2018" s="20"/>
      <c r="F2018" s="9"/>
      <c r="G2018" s="9"/>
    </row>
    <row r="2019" spans="1:12" x14ac:dyDescent="0.2">
      <c r="A2019" s="8"/>
      <c r="B2019" s="9"/>
      <c r="C2019" s="20"/>
      <c r="D2019" s="20"/>
      <c r="F2019" s="9"/>
      <c r="G2019" s="9"/>
    </row>
    <row r="2020" spans="1:12" x14ac:dyDescent="0.2">
      <c r="A2020" s="8"/>
      <c r="B2020" s="9"/>
      <c r="C2020" s="20"/>
      <c r="D2020" s="21"/>
      <c r="E2020" s="12"/>
      <c r="F2020" s="13"/>
      <c r="G2020" s="13"/>
      <c r="H2020" s="12"/>
      <c r="J2020" s="15"/>
      <c r="K2020" s="12"/>
    </row>
    <row r="2021" spans="1:12" x14ac:dyDescent="0.2">
      <c r="A2021" s="8"/>
      <c r="B2021" s="9"/>
      <c r="C2021" s="20"/>
      <c r="D2021" s="21"/>
      <c r="E2021" s="12"/>
      <c r="F2021" s="13"/>
      <c r="G2021" s="13"/>
      <c r="H2021" s="12"/>
      <c r="J2021" s="15"/>
      <c r="K2021" s="12"/>
      <c r="L2021" s="23"/>
    </row>
    <row r="2022" spans="1:12" x14ac:dyDescent="0.2">
      <c r="A2022" s="8"/>
      <c r="B2022" s="9"/>
      <c r="C2022" s="20"/>
      <c r="D2022" s="21"/>
      <c r="E2022" s="12"/>
      <c r="F2022" s="13"/>
      <c r="G2022" s="13"/>
      <c r="H2022" s="12"/>
      <c r="J2022" s="15"/>
      <c r="K2022" s="12"/>
    </row>
    <row r="2023" spans="1:12" x14ac:dyDescent="0.2">
      <c r="A2023" s="8"/>
      <c r="B2023" s="9"/>
      <c r="C2023" s="20"/>
      <c r="D2023" s="21"/>
      <c r="E2023" s="12"/>
      <c r="F2023" s="13"/>
      <c r="G2023" s="13"/>
      <c r="H2023" s="12"/>
      <c r="J2023" s="15"/>
      <c r="K2023" s="12"/>
    </row>
    <row r="2024" spans="1:12" x14ac:dyDescent="0.2">
      <c r="A2024" s="8"/>
      <c r="B2024" s="9"/>
      <c r="C2024" s="20"/>
      <c r="D2024" s="21"/>
      <c r="E2024" s="12"/>
      <c r="F2024" s="13"/>
      <c r="G2024" s="13"/>
      <c r="H2024" s="12"/>
      <c r="J2024" s="15"/>
      <c r="K2024" s="12"/>
    </row>
    <row r="2025" spans="1:12" x14ac:dyDescent="0.2">
      <c r="A2025" s="8"/>
      <c r="B2025" s="9"/>
      <c r="C2025" s="20"/>
      <c r="D2025" s="21"/>
      <c r="E2025" s="12"/>
      <c r="F2025" s="13"/>
      <c r="G2025" s="13"/>
      <c r="H2025" s="12"/>
      <c r="J2025" s="15"/>
      <c r="K2025" s="12"/>
    </row>
    <row r="2026" spans="1:12" x14ac:dyDescent="0.2">
      <c r="A2026" s="8"/>
      <c r="B2026" s="9"/>
      <c r="C2026" s="20"/>
      <c r="D2026" s="21"/>
      <c r="E2026" s="12"/>
      <c r="F2026" s="13"/>
      <c r="G2026" s="13"/>
      <c r="H2026" s="12"/>
      <c r="J2026" s="15"/>
      <c r="K2026" s="12"/>
    </row>
    <row r="2027" spans="1:12" x14ac:dyDescent="0.2">
      <c r="A2027" s="8"/>
      <c r="B2027" s="9"/>
      <c r="C2027" s="20"/>
      <c r="D2027" s="21"/>
      <c r="E2027" s="12"/>
      <c r="F2027" s="13"/>
      <c r="G2027" s="13"/>
      <c r="H2027" s="12"/>
      <c r="J2027" s="15"/>
      <c r="K2027" s="12"/>
    </row>
    <row r="2028" spans="1:12" x14ac:dyDescent="0.2">
      <c r="A2028" s="8"/>
      <c r="B2028" s="9"/>
      <c r="C2028" s="20"/>
      <c r="D2028" s="21"/>
      <c r="E2028" s="12"/>
      <c r="F2028" s="13"/>
      <c r="G2028" s="13"/>
      <c r="H2028" s="12"/>
      <c r="J2028" s="15"/>
      <c r="K2028" s="12"/>
    </row>
    <row r="2029" spans="1:12" x14ac:dyDescent="0.2">
      <c r="A2029" s="8"/>
      <c r="B2029" s="9"/>
      <c r="C2029" s="20"/>
      <c r="D2029" s="21"/>
      <c r="E2029" s="12"/>
      <c r="F2029" s="13"/>
      <c r="G2029" s="13"/>
      <c r="H2029" s="12"/>
      <c r="J2029" s="15"/>
      <c r="K2029" s="12"/>
    </row>
    <row r="2030" spans="1:12" x14ac:dyDescent="0.2">
      <c r="A2030" s="8"/>
      <c r="B2030" s="9"/>
      <c r="C2030" s="20"/>
      <c r="D2030" s="21"/>
      <c r="E2030" s="12"/>
      <c r="F2030" s="13"/>
      <c r="G2030" s="13"/>
      <c r="H2030" s="12"/>
      <c r="J2030" s="15"/>
      <c r="K2030" s="12"/>
    </row>
    <row r="2031" spans="1:12" x14ac:dyDescent="0.2">
      <c r="A2031" s="8"/>
      <c r="B2031" s="9"/>
      <c r="C2031" s="20"/>
      <c r="D2031" s="21"/>
      <c r="E2031" s="12"/>
      <c r="F2031" s="13"/>
      <c r="G2031" s="13"/>
      <c r="H2031" s="12"/>
      <c r="J2031" s="15"/>
      <c r="K2031" s="12"/>
    </row>
    <row r="2032" spans="1:12" x14ac:dyDescent="0.2">
      <c r="A2032" s="8"/>
      <c r="B2032" s="9"/>
      <c r="C2032" s="20"/>
      <c r="D2032" s="21"/>
      <c r="E2032" s="12"/>
      <c r="F2032" s="13"/>
      <c r="G2032" s="13"/>
      <c r="H2032" s="12"/>
      <c r="J2032" s="15"/>
      <c r="K2032" s="12"/>
    </row>
    <row r="2033" spans="1:11" x14ac:dyDescent="0.2">
      <c r="A2033" s="8"/>
      <c r="B2033" s="9"/>
      <c r="C2033" s="20"/>
      <c r="D2033" s="21"/>
      <c r="E2033" s="12"/>
      <c r="F2033" s="13"/>
      <c r="G2033" s="13"/>
      <c r="H2033" s="12"/>
      <c r="J2033" s="15"/>
      <c r="K2033" s="12"/>
    </row>
    <row r="2034" spans="1:11" x14ac:dyDescent="0.2">
      <c r="A2034" s="8"/>
      <c r="B2034" s="9"/>
      <c r="C2034" s="20"/>
      <c r="D2034" s="20"/>
      <c r="F2034" s="9"/>
      <c r="G2034" s="9"/>
    </row>
    <row r="2035" spans="1:11" x14ac:dyDescent="0.2">
      <c r="A2035" s="8"/>
      <c r="B2035" s="9"/>
      <c r="C2035" s="20"/>
      <c r="D2035" s="20"/>
      <c r="F2035" s="9"/>
      <c r="G2035" s="9"/>
    </row>
    <row r="2036" spans="1:11" x14ac:dyDescent="0.2">
      <c r="A2036" s="8"/>
      <c r="B2036" s="9"/>
      <c r="C2036" s="20"/>
      <c r="D2036" s="20"/>
      <c r="F2036" s="9"/>
      <c r="G2036" s="9"/>
    </row>
    <row r="2037" spans="1:11" x14ac:dyDescent="0.2">
      <c r="A2037" s="8"/>
      <c r="B2037" s="9"/>
      <c r="C2037" s="20"/>
      <c r="D2037" s="20"/>
      <c r="F2037" s="9"/>
      <c r="G2037" s="9"/>
    </row>
    <row r="2038" spans="1:11" x14ac:dyDescent="0.2">
      <c r="A2038" s="8"/>
      <c r="B2038" s="9"/>
      <c r="C2038" s="20"/>
      <c r="D2038" s="20"/>
      <c r="F2038" s="9"/>
      <c r="G2038" s="9"/>
    </row>
    <row r="2039" spans="1:11" x14ac:dyDescent="0.2">
      <c r="A2039" s="8"/>
      <c r="B2039" s="9"/>
      <c r="C2039" s="20"/>
      <c r="D2039" s="20"/>
      <c r="F2039" s="9"/>
      <c r="G2039" s="9"/>
    </row>
    <row r="2040" spans="1:11" x14ac:dyDescent="0.2">
      <c r="A2040" s="8"/>
      <c r="B2040" s="9"/>
      <c r="C2040" s="20"/>
      <c r="D2040" s="20"/>
      <c r="F2040" s="9"/>
      <c r="G2040" s="9"/>
    </row>
    <row r="2041" spans="1:11" x14ac:dyDescent="0.2">
      <c r="A2041" s="8"/>
      <c r="B2041" s="9"/>
      <c r="C2041" s="20"/>
      <c r="D2041" s="20"/>
      <c r="F2041" s="9"/>
      <c r="G2041" s="9"/>
    </row>
    <row r="2042" spans="1:11" x14ac:dyDescent="0.2">
      <c r="A2042" s="8"/>
      <c r="B2042" s="9"/>
      <c r="C2042" s="20"/>
      <c r="D2042" s="20"/>
      <c r="F2042" s="9"/>
      <c r="G2042" s="9"/>
    </row>
    <row r="2043" spans="1:11" x14ac:dyDescent="0.2">
      <c r="A2043" s="8"/>
      <c r="B2043" s="9"/>
      <c r="C2043" s="20"/>
      <c r="D2043" s="20"/>
      <c r="F2043" s="9"/>
      <c r="G2043" s="9"/>
    </row>
    <row r="2044" spans="1:11" x14ac:dyDescent="0.2">
      <c r="A2044" s="8"/>
      <c r="B2044" s="9"/>
      <c r="C2044" s="20"/>
      <c r="D2044" s="20"/>
      <c r="F2044" s="9"/>
      <c r="G2044" s="9"/>
    </row>
    <row r="2045" spans="1:11" x14ac:dyDescent="0.2">
      <c r="A2045" s="8"/>
      <c r="B2045" s="9"/>
      <c r="C2045" s="20"/>
      <c r="D2045" s="20"/>
      <c r="F2045" s="9"/>
      <c r="G2045" s="9"/>
    </row>
    <row r="2046" spans="1:11" x14ac:dyDescent="0.2">
      <c r="A2046" s="8"/>
      <c r="B2046" s="9"/>
      <c r="C2046" s="20"/>
      <c r="D2046" s="20"/>
      <c r="F2046" s="9"/>
      <c r="G2046" s="9"/>
    </row>
    <row r="2047" spans="1:11" x14ac:dyDescent="0.2">
      <c r="A2047" s="8"/>
      <c r="B2047" s="9"/>
      <c r="C2047" s="20"/>
      <c r="D2047" s="20"/>
      <c r="F2047" s="9"/>
      <c r="G2047" s="9"/>
    </row>
    <row r="2048" spans="1:11" x14ac:dyDescent="0.2">
      <c r="A2048" s="8"/>
      <c r="B2048" s="9"/>
      <c r="C2048" s="20"/>
      <c r="D2048" s="20"/>
      <c r="F2048" s="9"/>
      <c r="G2048" s="9"/>
    </row>
    <row r="2049" spans="1:7" x14ac:dyDescent="0.2">
      <c r="A2049" s="8"/>
      <c r="B2049" s="9"/>
      <c r="C2049" s="20"/>
      <c r="D2049" s="20"/>
      <c r="F2049" s="9"/>
      <c r="G2049" s="9"/>
    </row>
    <row r="2050" spans="1:7" x14ac:dyDescent="0.2">
      <c r="A2050" s="8"/>
      <c r="B2050" s="9"/>
      <c r="C2050" s="20"/>
      <c r="D2050" s="20"/>
      <c r="F2050" s="9"/>
      <c r="G2050" s="9"/>
    </row>
    <row r="2051" spans="1:7" x14ac:dyDescent="0.2">
      <c r="A2051" s="8"/>
      <c r="B2051" s="9"/>
      <c r="C2051" s="20"/>
      <c r="D2051" s="20"/>
      <c r="F2051" s="9"/>
      <c r="G2051" s="9"/>
    </row>
    <row r="2052" spans="1:7" x14ac:dyDescent="0.2">
      <c r="A2052" s="8"/>
      <c r="B2052" s="9"/>
      <c r="C2052" s="20"/>
      <c r="D2052" s="20"/>
      <c r="F2052" s="9"/>
      <c r="G2052" s="9"/>
    </row>
    <row r="2053" spans="1:7" x14ac:dyDescent="0.2">
      <c r="A2053" s="8"/>
      <c r="B2053" s="9"/>
      <c r="C2053" s="20"/>
      <c r="D2053" s="20"/>
      <c r="F2053" s="9"/>
      <c r="G2053" s="9"/>
    </row>
    <row r="2054" spans="1:7" x14ac:dyDescent="0.2">
      <c r="A2054" s="8"/>
      <c r="B2054" s="9"/>
      <c r="C2054" s="20"/>
      <c r="D2054" s="20"/>
      <c r="F2054" s="9"/>
      <c r="G2054" s="9"/>
    </row>
    <row r="2055" spans="1:7" x14ac:dyDescent="0.2">
      <c r="A2055" s="8"/>
      <c r="B2055" s="9"/>
      <c r="C2055" s="20"/>
      <c r="D2055" s="20"/>
      <c r="F2055" s="9"/>
      <c r="G2055" s="9"/>
    </row>
    <row r="2056" spans="1:7" x14ac:dyDescent="0.2">
      <c r="A2056" s="8"/>
      <c r="B2056" s="9"/>
      <c r="C2056" s="20"/>
      <c r="D2056" s="20"/>
      <c r="F2056" s="9"/>
      <c r="G2056" s="9"/>
    </row>
    <row r="2057" spans="1:7" x14ac:dyDescent="0.2">
      <c r="A2057" s="8"/>
      <c r="B2057" s="9"/>
      <c r="C2057" s="20"/>
      <c r="D2057" s="20"/>
      <c r="F2057" s="9"/>
      <c r="G2057" s="9"/>
    </row>
    <row r="2058" spans="1:7" x14ac:dyDescent="0.2">
      <c r="A2058" s="8"/>
      <c r="B2058" s="9"/>
      <c r="C2058" s="20"/>
      <c r="D2058" s="20"/>
      <c r="F2058" s="9"/>
      <c r="G2058" s="9"/>
    </row>
    <row r="2059" spans="1:7" x14ac:dyDescent="0.2">
      <c r="A2059" s="8"/>
      <c r="B2059" s="9"/>
      <c r="C2059" s="20"/>
      <c r="D2059" s="20"/>
      <c r="F2059" s="9"/>
      <c r="G2059" s="9"/>
    </row>
    <row r="2060" spans="1:7" x14ac:dyDescent="0.2">
      <c r="A2060" s="8"/>
      <c r="B2060" s="9"/>
      <c r="C2060" s="20"/>
      <c r="D2060" s="20"/>
      <c r="F2060" s="9"/>
      <c r="G2060" s="9"/>
    </row>
    <row r="2061" spans="1:7" x14ac:dyDescent="0.2">
      <c r="A2061" s="8"/>
      <c r="B2061" s="9"/>
      <c r="C2061" s="20"/>
      <c r="D2061" s="20"/>
      <c r="F2061" s="9"/>
      <c r="G2061" s="9"/>
    </row>
    <row r="2062" spans="1:7" x14ac:dyDescent="0.2">
      <c r="A2062" s="8"/>
      <c r="B2062" s="9"/>
      <c r="C2062" s="20"/>
      <c r="D2062" s="20"/>
      <c r="F2062" s="9"/>
      <c r="G2062" s="9"/>
    </row>
    <row r="2063" spans="1:7" x14ac:dyDescent="0.2">
      <c r="A2063" s="8"/>
      <c r="B2063" s="9"/>
      <c r="C2063" s="20"/>
      <c r="D2063" s="20"/>
      <c r="F2063" s="9"/>
      <c r="G2063" s="9"/>
    </row>
    <row r="2064" spans="1:7" x14ac:dyDescent="0.2">
      <c r="A2064" s="8"/>
      <c r="B2064" s="9"/>
      <c r="C2064" s="20"/>
      <c r="D2064" s="20"/>
      <c r="F2064" s="9"/>
      <c r="G2064" s="9"/>
    </row>
    <row r="2065" spans="1:7" x14ac:dyDescent="0.2">
      <c r="A2065" s="8"/>
      <c r="B2065" s="9"/>
      <c r="C2065" s="20"/>
      <c r="D2065" s="20"/>
      <c r="F2065" s="9"/>
      <c r="G2065" s="9"/>
    </row>
    <row r="2066" spans="1:7" x14ac:dyDescent="0.2">
      <c r="A2066" s="8"/>
      <c r="B2066" s="9"/>
      <c r="C2066" s="20"/>
      <c r="D2066" s="20"/>
      <c r="F2066" s="9"/>
      <c r="G2066" s="9"/>
    </row>
    <row r="2067" spans="1:7" x14ac:dyDescent="0.2">
      <c r="A2067" s="8"/>
      <c r="B2067" s="9"/>
      <c r="C2067" s="20"/>
      <c r="D2067" s="20"/>
      <c r="F2067" s="9"/>
      <c r="G2067" s="9"/>
    </row>
    <row r="2068" spans="1:7" x14ac:dyDescent="0.2">
      <c r="A2068" s="8"/>
      <c r="B2068" s="9"/>
      <c r="C2068" s="20"/>
      <c r="D2068" s="20"/>
      <c r="F2068" s="9"/>
      <c r="G2068" s="9"/>
    </row>
    <row r="2069" spans="1:7" x14ac:dyDescent="0.2">
      <c r="A2069" s="8"/>
      <c r="B2069" s="9"/>
      <c r="C2069" s="20"/>
      <c r="D2069" s="20"/>
      <c r="F2069" s="9"/>
      <c r="G2069" s="9"/>
    </row>
    <row r="2070" spans="1:7" x14ac:dyDescent="0.2">
      <c r="A2070" s="8"/>
      <c r="B2070" s="9"/>
      <c r="C2070" s="20"/>
      <c r="D2070" s="20"/>
      <c r="F2070" s="9"/>
      <c r="G2070" s="9"/>
    </row>
    <row r="2071" spans="1:7" x14ac:dyDescent="0.2">
      <c r="A2071" s="8"/>
      <c r="B2071" s="9"/>
      <c r="C2071" s="20"/>
      <c r="D2071" s="20"/>
      <c r="F2071" s="9"/>
      <c r="G2071" s="9"/>
    </row>
    <row r="2072" spans="1:7" x14ac:dyDescent="0.2">
      <c r="A2072" s="8"/>
      <c r="B2072" s="9"/>
      <c r="C2072" s="20"/>
      <c r="D2072" s="20"/>
      <c r="F2072" s="9"/>
      <c r="G2072" s="9"/>
    </row>
    <row r="2073" spans="1:7" x14ac:dyDescent="0.2">
      <c r="A2073" s="8"/>
      <c r="B2073" s="9"/>
      <c r="C2073" s="20"/>
      <c r="D2073" s="20"/>
      <c r="F2073" s="9"/>
      <c r="G2073" s="9"/>
    </row>
    <row r="2074" spans="1:7" x14ac:dyDescent="0.2">
      <c r="A2074" s="8"/>
      <c r="B2074" s="9"/>
      <c r="C2074" s="20"/>
      <c r="D2074" s="20"/>
      <c r="F2074" s="9"/>
      <c r="G2074" s="9"/>
    </row>
    <row r="2075" spans="1:7" x14ac:dyDescent="0.2">
      <c r="A2075" s="8"/>
      <c r="B2075" s="9"/>
      <c r="C2075" s="20"/>
      <c r="D2075" s="20"/>
      <c r="F2075" s="9"/>
      <c r="G2075" s="9"/>
    </row>
    <row r="2076" spans="1:7" x14ac:dyDescent="0.2">
      <c r="A2076" s="8"/>
      <c r="B2076" s="9"/>
      <c r="C2076" s="20"/>
      <c r="D2076" s="20"/>
      <c r="F2076" s="9"/>
      <c r="G2076" s="9"/>
    </row>
    <row r="2077" spans="1:7" x14ac:dyDescent="0.2">
      <c r="A2077" s="8"/>
      <c r="B2077" s="9"/>
      <c r="C2077" s="20"/>
      <c r="D2077" s="20"/>
      <c r="F2077" s="9"/>
      <c r="G2077" s="9"/>
    </row>
    <row r="2078" spans="1:7" x14ac:dyDescent="0.2">
      <c r="A2078" s="8"/>
      <c r="B2078" s="9"/>
      <c r="C2078" s="20"/>
      <c r="D2078" s="20"/>
      <c r="F2078" s="9"/>
      <c r="G2078" s="9"/>
    </row>
    <row r="2079" spans="1:7" x14ac:dyDescent="0.2">
      <c r="A2079" s="8"/>
      <c r="B2079" s="9"/>
      <c r="C2079" s="20"/>
      <c r="D2079" s="20"/>
      <c r="F2079" s="9"/>
      <c r="G2079" s="9"/>
    </row>
    <row r="2080" spans="1:7" x14ac:dyDescent="0.2">
      <c r="A2080" s="8"/>
      <c r="B2080" s="9"/>
      <c r="C2080" s="20"/>
      <c r="D2080" s="20"/>
      <c r="F2080" s="9"/>
      <c r="G2080" s="9"/>
    </row>
    <row r="2081" spans="1:7" x14ac:dyDescent="0.2">
      <c r="A2081" s="8"/>
      <c r="B2081" s="9"/>
      <c r="C2081" s="20"/>
      <c r="D2081" s="20"/>
      <c r="F2081" s="9"/>
      <c r="G2081" s="9"/>
    </row>
    <row r="2082" spans="1:7" x14ac:dyDescent="0.2">
      <c r="A2082" s="8"/>
      <c r="B2082" s="9"/>
      <c r="C2082" s="20"/>
      <c r="D2082" s="20"/>
      <c r="F2082" s="9"/>
      <c r="G2082" s="9"/>
    </row>
    <row r="2083" spans="1:7" x14ac:dyDescent="0.2">
      <c r="A2083" s="8"/>
      <c r="B2083" s="9"/>
      <c r="C2083" s="20"/>
      <c r="D2083" s="20"/>
      <c r="F2083" s="9"/>
      <c r="G2083" s="9"/>
    </row>
    <row r="2084" spans="1:7" x14ac:dyDescent="0.2">
      <c r="A2084" s="8"/>
      <c r="B2084" s="9"/>
      <c r="C2084" s="20"/>
      <c r="D2084" s="20"/>
      <c r="F2084" s="9"/>
      <c r="G2084" s="9"/>
    </row>
    <row r="2085" spans="1:7" x14ac:dyDescent="0.2">
      <c r="A2085" s="8"/>
      <c r="B2085" s="9"/>
      <c r="C2085" s="20"/>
      <c r="D2085" s="20"/>
      <c r="F2085" s="9"/>
      <c r="G2085" s="9"/>
    </row>
    <row r="2086" spans="1:7" x14ac:dyDescent="0.2">
      <c r="A2086" s="8"/>
      <c r="B2086" s="9"/>
      <c r="C2086" s="20"/>
      <c r="D2086" s="20"/>
      <c r="F2086" s="9"/>
      <c r="G2086" s="9"/>
    </row>
    <row r="2087" spans="1:7" x14ac:dyDescent="0.2">
      <c r="A2087" s="8"/>
      <c r="B2087" s="9"/>
      <c r="C2087" s="20"/>
      <c r="D2087" s="20"/>
      <c r="F2087" s="9"/>
      <c r="G2087" s="9"/>
    </row>
    <row r="2088" spans="1:7" x14ac:dyDescent="0.2">
      <c r="A2088" s="8"/>
      <c r="B2088" s="9"/>
      <c r="C2088" s="20"/>
      <c r="D2088" s="20"/>
      <c r="F2088" s="9"/>
      <c r="G2088" s="9"/>
    </row>
    <row r="2089" spans="1:7" x14ac:dyDescent="0.2">
      <c r="A2089" s="8"/>
      <c r="B2089" s="9"/>
      <c r="C2089" s="20"/>
      <c r="D2089" s="20"/>
      <c r="F2089" s="9"/>
      <c r="G2089" s="9"/>
    </row>
    <row r="2090" spans="1:7" x14ac:dyDescent="0.2">
      <c r="A2090" s="8"/>
      <c r="B2090" s="9"/>
      <c r="C2090" s="20"/>
      <c r="D2090" s="20"/>
      <c r="F2090" s="9"/>
      <c r="G2090" s="9"/>
    </row>
    <row r="2091" spans="1:7" x14ac:dyDescent="0.2">
      <c r="A2091" s="8"/>
      <c r="B2091" s="9"/>
      <c r="C2091" s="20"/>
      <c r="D2091" s="20"/>
      <c r="F2091" s="9"/>
      <c r="G2091" s="9"/>
    </row>
    <row r="2092" spans="1:7" x14ac:dyDescent="0.2">
      <c r="A2092" s="8"/>
      <c r="B2092" s="9"/>
      <c r="C2092" s="20"/>
      <c r="D2092" s="20"/>
      <c r="F2092" s="9"/>
      <c r="G2092" s="9"/>
    </row>
    <row r="2093" spans="1:7" x14ac:dyDescent="0.2">
      <c r="A2093" s="8"/>
      <c r="B2093" s="9"/>
      <c r="C2093" s="20"/>
      <c r="D2093" s="20"/>
      <c r="F2093" s="9"/>
      <c r="G2093" s="9"/>
    </row>
    <row r="2094" spans="1:7" x14ac:dyDescent="0.2">
      <c r="A2094" s="8"/>
      <c r="B2094" s="9"/>
      <c r="C2094" s="20"/>
      <c r="D2094" s="20"/>
      <c r="F2094" s="9"/>
      <c r="G2094" s="9"/>
    </row>
    <row r="2095" spans="1:7" x14ac:dyDescent="0.2">
      <c r="A2095" s="8"/>
      <c r="B2095" s="9"/>
      <c r="C2095" s="20"/>
      <c r="D2095" s="20"/>
      <c r="F2095" s="9"/>
      <c r="G2095" s="9"/>
    </row>
    <row r="2096" spans="1:7" x14ac:dyDescent="0.2">
      <c r="A2096" s="8"/>
      <c r="B2096" s="9"/>
      <c r="C2096" s="20"/>
      <c r="D2096" s="20"/>
      <c r="F2096" s="9"/>
      <c r="G2096" s="9"/>
    </row>
    <row r="2097" spans="1:7" x14ac:dyDescent="0.2">
      <c r="A2097" s="8"/>
      <c r="B2097" s="9"/>
      <c r="C2097" s="20"/>
      <c r="D2097" s="20"/>
      <c r="F2097" s="9"/>
      <c r="G2097" s="9"/>
    </row>
    <row r="2098" spans="1:7" x14ac:dyDescent="0.2">
      <c r="A2098" s="8"/>
      <c r="B2098" s="9"/>
      <c r="C2098" s="20"/>
      <c r="D2098" s="20"/>
      <c r="F2098" s="9"/>
      <c r="G2098" s="9"/>
    </row>
    <row r="2099" spans="1:7" x14ac:dyDescent="0.2">
      <c r="A2099" s="8"/>
      <c r="B2099" s="9"/>
      <c r="C2099" s="20"/>
      <c r="D2099" s="20"/>
      <c r="F2099" s="9"/>
      <c r="G2099" s="9"/>
    </row>
    <row r="2100" spans="1:7" x14ac:dyDescent="0.2">
      <c r="A2100" s="8"/>
      <c r="B2100" s="9"/>
      <c r="C2100" s="20"/>
      <c r="D2100" s="20"/>
      <c r="F2100" s="9"/>
      <c r="G2100" s="9"/>
    </row>
    <row r="2101" spans="1:7" x14ac:dyDescent="0.2">
      <c r="A2101" s="8"/>
      <c r="B2101" s="9"/>
      <c r="C2101" s="20"/>
      <c r="D2101" s="20"/>
      <c r="F2101" s="9"/>
      <c r="G2101" s="9"/>
    </row>
    <row r="2102" spans="1:7" x14ac:dyDescent="0.2">
      <c r="A2102" s="8"/>
      <c r="B2102" s="9"/>
      <c r="C2102" s="20"/>
      <c r="D2102" s="20"/>
      <c r="F2102" s="9"/>
      <c r="G2102" s="9"/>
    </row>
    <row r="2103" spans="1:7" x14ac:dyDescent="0.2">
      <c r="A2103" s="8"/>
      <c r="B2103" s="9"/>
      <c r="C2103" s="20"/>
      <c r="D2103" s="20"/>
      <c r="F2103" s="9"/>
      <c r="G2103" s="9"/>
    </row>
    <row r="2104" spans="1:7" x14ac:dyDescent="0.2">
      <c r="A2104" s="8"/>
      <c r="B2104" s="9"/>
      <c r="C2104" s="20"/>
      <c r="D2104" s="20"/>
      <c r="F2104" s="9"/>
      <c r="G2104" s="9"/>
    </row>
    <row r="2105" spans="1:7" x14ac:dyDescent="0.2">
      <c r="A2105" s="8"/>
      <c r="B2105" s="9"/>
      <c r="C2105" s="20"/>
      <c r="D2105" s="20"/>
      <c r="F2105" s="9"/>
      <c r="G2105" s="9"/>
    </row>
    <row r="2106" spans="1:7" x14ac:dyDescent="0.2">
      <c r="A2106" s="8"/>
      <c r="B2106" s="9"/>
      <c r="C2106" s="20"/>
      <c r="D2106" s="20"/>
      <c r="F2106" s="9"/>
      <c r="G2106" s="9"/>
    </row>
    <row r="2107" spans="1:7" x14ac:dyDescent="0.2">
      <c r="A2107" s="8"/>
      <c r="B2107" s="9"/>
      <c r="C2107" s="20"/>
      <c r="D2107" s="20"/>
      <c r="F2107" s="9"/>
      <c r="G2107" s="9"/>
    </row>
    <row r="2108" spans="1:7" x14ac:dyDescent="0.2">
      <c r="A2108" s="8"/>
      <c r="B2108" s="9"/>
      <c r="C2108" s="20"/>
      <c r="D2108" s="20"/>
      <c r="F2108" s="9"/>
      <c r="G2108" s="9"/>
    </row>
    <row r="2109" spans="1:7" x14ac:dyDescent="0.2">
      <c r="A2109" s="8"/>
      <c r="B2109" s="9"/>
      <c r="C2109" s="20"/>
      <c r="D2109" s="20"/>
      <c r="F2109" s="9"/>
      <c r="G2109" s="9"/>
    </row>
    <row r="2110" spans="1:7" x14ac:dyDescent="0.2">
      <c r="A2110" s="8"/>
      <c r="B2110" s="9"/>
      <c r="C2110" s="20"/>
      <c r="D2110" s="20"/>
      <c r="F2110" s="9"/>
      <c r="G2110" s="9"/>
    </row>
    <row r="2111" spans="1:7" x14ac:dyDescent="0.2">
      <c r="A2111" s="8"/>
      <c r="B2111" s="9"/>
      <c r="C2111" s="20"/>
      <c r="D2111" s="20"/>
      <c r="F2111" s="9"/>
      <c r="G2111" s="9"/>
    </row>
    <row r="2112" spans="1:7" x14ac:dyDescent="0.2">
      <c r="A2112" s="8"/>
      <c r="B2112" s="9"/>
      <c r="C2112" s="20"/>
      <c r="D2112" s="20"/>
      <c r="F2112" s="9"/>
      <c r="G2112" s="9"/>
    </row>
    <row r="2113" spans="1:7" x14ac:dyDescent="0.2">
      <c r="A2113" s="8"/>
      <c r="B2113" s="9"/>
      <c r="C2113" s="20"/>
      <c r="D2113" s="20"/>
      <c r="F2113" s="9"/>
      <c r="G2113" s="9"/>
    </row>
    <row r="2114" spans="1:7" x14ac:dyDescent="0.2">
      <c r="A2114" s="8"/>
      <c r="B2114" s="9"/>
      <c r="C2114" s="20"/>
      <c r="D2114" s="20"/>
      <c r="F2114" s="9"/>
      <c r="G2114" s="9"/>
    </row>
    <row r="2115" spans="1:7" x14ac:dyDescent="0.2">
      <c r="A2115" s="8"/>
      <c r="B2115" s="9"/>
      <c r="C2115" s="20"/>
      <c r="D2115" s="20"/>
      <c r="F2115" s="9"/>
      <c r="G2115" s="9"/>
    </row>
    <row r="2116" spans="1:7" x14ac:dyDescent="0.2">
      <c r="A2116" s="8"/>
      <c r="B2116" s="9"/>
      <c r="C2116" s="20"/>
      <c r="D2116" s="20"/>
      <c r="F2116" s="9"/>
      <c r="G2116" s="9"/>
    </row>
    <row r="2117" spans="1:7" x14ac:dyDescent="0.2">
      <c r="A2117" s="8"/>
      <c r="B2117" s="9"/>
      <c r="C2117" s="20"/>
      <c r="D2117" s="20"/>
      <c r="F2117" s="9"/>
      <c r="G2117" s="9"/>
    </row>
    <row r="2118" spans="1:7" x14ac:dyDescent="0.2">
      <c r="A2118" s="8"/>
      <c r="B2118" s="9"/>
      <c r="C2118" s="20"/>
      <c r="D2118" s="20"/>
      <c r="F2118" s="9"/>
      <c r="G2118" s="9"/>
    </row>
    <row r="2119" spans="1:7" x14ac:dyDescent="0.2">
      <c r="A2119" s="8"/>
      <c r="B2119" s="9"/>
      <c r="C2119" s="20"/>
      <c r="D2119" s="20"/>
      <c r="F2119" s="9"/>
      <c r="G2119" s="9"/>
    </row>
    <row r="2120" spans="1:7" x14ac:dyDescent="0.2">
      <c r="A2120" s="8"/>
      <c r="B2120" s="9"/>
      <c r="C2120" s="20"/>
      <c r="D2120" s="20"/>
      <c r="F2120" s="9"/>
      <c r="G2120" s="9"/>
    </row>
    <row r="2121" spans="1:7" x14ac:dyDescent="0.2">
      <c r="A2121" s="8"/>
      <c r="B2121" s="9"/>
      <c r="C2121" s="20"/>
      <c r="D2121" s="20"/>
      <c r="F2121" s="9"/>
      <c r="G2121" s="9"/>
    </row>
    <row r="2122" spans="1:7" x14ac:dyDescent="0.2">
      <c r="A2122" s="8"/>
      <c r="B2122" s="9"/>
      <c r="C2122" s="20"/>
      <c r="D2122" s="20"/>
      <c r="F2122" s="9"/>
      <c r="G2122" s="9"/>
    </row>
    <row r="2123" spans="1:7" x14ac:dyDescent="0.2">
      <c r="A2123" s="8"/>
      <c r="B2123" s="9"/>
      <c r="C2123" s="20"/>
      <c r="D2123" s="20"/>
      <c r="F2123" s="9"/>
      <c r="G2123" s="9"/>
    </row>
    <row r="2124" spans="1:7" x14ac:dyDescent="0.2">
      <c r="A2124" s="8"/>
      <c r="B2124" s="9"/>
      <c r="C2124" s="20"/>
      <c r="D2124" s="20"/>
      <c r="F2124" s="9"/>
      <c r="G2124" s="9"/>
    </row>
    <row r="2125" spans="1:7" x14ac:dyDescent="0.2">
      <c r="A2125" s="8"/>
      <c r="B2125" s="9"/>
      <c r="C2125" s="20"/>
      <c r="D2125" s="20"/>
      <c r="F2125" s="9"/>
      <c r="G2125" s="9"/>
    </row>
    <row r="2126" spans="1:7" x14ac:dyDescent="0.2">
      <c r="A2126" s="8"/>
      <c r="B2126" s="9"/>
      <c r="C2126" s="20"/>
      <c r="D2126" s="20"/>
      <c r="F2126" s="9"/>
      <c r="G2126" s="9"/>
    </row>
    <row r="2127" spans="1:7" x14ac:dyDescent="0.2">
      <c r="A2127" s="8"/>
      <c r="B2127" s="9"/>
      <c r="C2127" s="20"/>
      <c r="D2127" s="20"/>
      <c r="F2127" s="9"/>
      <c r="G2127" s="9"/>
    </row>
    <row r="2128" spans="1:7" x14ac:dyDescent="0.2">
      <c r="A2128" s="8"/>
      <c r="B2128" s="9"/>
      <c r="C2128" s="20"/>
      <c r="D2128" s="20"/>
      <c r="F2128" s="9"/>
      <c r="G2128" s="9"/>
    </row>
    <row r="2129" spans="1:7" x14ac:dyDescent="0.2">
      <c r="A2129" s="8"/>
      <c r="B2129" s="9"/>
      <c r="C2129" s="20"/>
      <c r="D2129" s="20"/>
      <c r="F2129" s="9"/>
      <c r="G2129" s="9"/>
    </row>
    <row r="2130" spans="1:7" x14ac:dyDescent="0.2">
      <c r="A2130" s="8"/>
      <c r="B2130" s="9"/>
      <c r="C2130" s="20"/>
      <c r="D2130" s="20"/>
      <c r="F2130" s="9"/>
      <c r="G2130" s="9"/>
    </row>
    <row r="2131" spans="1:7" x14ac:dyDescent="0.2">
      <c r="A2131" s="8"/>
      <c r="B2131" s="9"/>
      <c r="C2131" s="20"/>
      <c r="D2131" s="20"/>
      <c r="F2131" s="9"/>
      <c r="G2131" s="9"/>
    </row>
    <row r="2132" spans="1:7" x14ac:dyDescent="0.2">
      <c r="A2132" s="8"/>
      <c r="B2132" s="9"/>
      <c r="C2132" s="20"/>
      <c r="D2132" s="20"/>
      <c r="F2132" s="9"/>
      <c r="G2132" s="9"/>
    </row>
    <row r="2133" spans="1:7" x14ac:dyDescent="0.2">
      <c r="A2133" s="8"/>
      <c r="B2133" s="9"/>
      <c r="C2133" s="20"/>
      <c r="D2133" s="20"/>
      <c r="F2133" s="9"/>
      <c r="G2133" s="9"/>
    </row>
    <row r="2134" spans="1:7" x14ac:dyDescent="0.2">
      <c r="A2134" s="8"/>
      <c r="B2134" s="9"/>
      <c r="C2134" s="20"/>
      <c r="D2134" s="20"/>
      <c r="F2134" s="9"/>
      <c r="G2134" s="9"/>
    </row>
    <row r="2135" spans="1:7" x14ac:dyDescent="0.2">
      <c r="A2135" s="8"/>
      <c r="B2135" s="9"/>
      <c r="C2135" s="20"/>
      <c r="D2135" s="20"/>
      <c r="F2135" s="9"/>
      <c r="G2135" s="9"/>
    </row>
    <row r="2136" spans="1:7" x14ac:dyDescent="0.2">
      <c r="A2136" s="8"/>
      <c r="B2136" s="9"/>
      <c r="C2136" s="20"/>
      <c r="D2136" s="20"/>
      <c r="F2136" s="9"/>
      <c r="G2136" s="9"/>
    </row>
    <row r="2137" spans="1:7" x14ac:dyDescent="0.2">
      <c r="A2137" s="8"/>
      <c r="B2137" s="9"/>
      <c r="C2137" s="20"/>
      <c r="D2137" s="20"/>
      <c r="F2137" s="9"/>
      <c r="G2137" s="9"/>
    </row>
    <row r="2138" spans="1:7" x14ac:dyDescent="0.2">
      <c r="A2138" s="8"/>
      <c r="B2138" s="9"/>
      <c r="C2138" s="20"/>
      <c r="D2138" s="20"/>
      <c r="F2138" s="9"/>
      <c r="G2138" s="9"/>
    </row>
    <row r="2139" spans="1:7" x14ac:dyDescent="0.2">
      <c r="A2139" s="8"/>
      <c r="B2139" s="9"/>
      <c r="C2139" s="20"/>
      <c r="D2139" s="20"/>
      <c r="F2139" s="9"/>
      <c r="G2139" s="9"/>
    </row>
    <row r="2140" spans="1:7" x14ac:dyDescent="0.2">
      <c r="A2140" s="8"/>
      <c r="B2140" s="9"/>
      <c r="C2140" s="20"/>
      <c r="D2140" s="20"/>
      <c r="F2140" s="9"/>
      <c r="G2140" s="9"/>
    </row>
    <row r="2141" spans="1:7" x14ac:dyDescent="0.2">
      <c r="A2141" s="8"/>
      <c r="B2141" s="9"/>
      <c r="C2141" s="20"/>
      <c r="D2141" s="20"/>
      <c r="F2141" s="9"/>
      <c r="G2141" s="9"/>
    </row>
    <row r="2142" spans="1:7" x14ac:dyDescent="0.2">
      <c r="A2142" s="8"/>
      <c r="B2142" s="9"/>
      <c r="C2142" s="20"/>
      <c r="D2142" s="20"/>
      <c r="F2142" s="9"/>
      <c r="G2142" s="9"/>
    </row>
    <row r="2143" spans="1:7" x14ac:dyDescent="0.2">
      <c r="A2143" s="8"/>
      <c r="B2143" s="9"/>
      <c r="C2143" s="20"/>
      <c r="D2143" s="20"/>
      <c r="F2143" s="9"/>
      <c r="G2143" s="9"/>
    </row>
    <row r="2144" spans="1:7" x14ac:dyDescent="0.2">
      <c r="A2144" s="8"/>
      <c r="B2144" s="9"/>
      <c r="C2144" s="20"/>
      <c r="D2144" s="20"/>
      <c r="F2144" s="9"/>
      <c r="G2144" s="9"/>
    </row>
    <row r="2145" spans="1:7" x14ac:dyDescent="0.2">
      <c r="A2145" s="8"/>
      <c r="B2145" s="9"/>
      <c r="C2145" s="20"/>
      <c r="D2145" s="20"/>
      <c r="F2145" s="9"/>
      <c r="G2145" s="9"/>
    </row>
    <row r="2146" spans="1:7" x14ac:dyDescent="0.2">
      <c r="A2146" s="8"/>
      <c r="B2146" s="9"/>
      <c r="C2146" s="20"/>
      <c r="D2146" s="20"/>
      <c r="F2146" s="9"/>
      <c r="G2146" s="9"/>
    </row>
    <row r="2147" spans="1:7" x14ac:dyDescent="0.2">
      <c r="A2147" s="8"/>
      <c r="B2147" s="9"/>
      <c r="C2147" s="20"/>
      <c r="D2147" s="20"/>
      <c r="F2147" s="9"/>
      <c r="G2147" s="9"/>
    </row>
    <row r="2148" spans="1:7" x14ac:dyDescent="0.2">
      <c r="A2148" s="8"/>
      <c r="B2148" s="9"/>
      <c r="C2148" s="20"/>
      <c r="D2148" s="20"/>
      <c r="F2148" s="9"/>
      <c r="G2148" s="9"/>
    </row>
    <row r="2149" spans="1:7" x14ac:dyDescent="0.2">
      <c r="A2149" s="8"/>
      <c r="B2149" s="9"/>
      <c r="C2149" s="20"/>
      <c r="D2149" s="20"/>
      <c r="F2149" s="9"/>
      <c r="G2149" s="9"/>
    </row>
    <row r="2150" spans="1:7" x14ac:dyDescent="0.2">
      <c r="A2150" s="8"/>
      <c r="B2150" s="9"/>
      <c r="C2150" s="20"/>
      <c r="D2150" s="20"/>
      <c r="F2150" s="9"/>
      <c r="G2150" s="9"/>
    </row>
    <row r="2151" spans="1:7" x14ac:dyDescent="0.2">
      <c r="A2151" s="8"/>
      <c r="B2151" s="9"/>
      <c r="C2151" s="20"/>
      <c r="D2151" s="20"/>
      <c r="F2151" s="9"/>
      <c r="G2151" s="9"/>
    </row>
    <row r="2152" spans="1:7" x14ac:dyDescent="0.2">
      <c r="A2152" s="8"/>
      <c r="B2152" s="9"/>
      <c r="C2152" s="20"/>
      <c r="D2152" s="20"/>
      <c r="F2152" s="9"/>
      <c r="G2152" s="9"/>
    </row>
    <row r="2153" spans="1:7" x14ac:dyDescent="0.2">
      <c r="A2153" s="8"/>
      <c r="B2153" s="9"/>
      <c r="C2153" s="20"/>
      <c r="D2153" s="20"/>
      <c r="F2153" s="9"/>
      <c r="G2153" s="9"/>
    </row>
    <row r="2154" spans="1:7" x14ac:dyDescent="0.2">
      <c r="A2154" s="8"/>
      <c r="B2154" s="9"/>
      <c r="C2154" s="20"/>
      <c r="D2154" s="20"/>
      <c r="F2154" s="9"/>
      <c r="G2154" s="9"/>
    </row>
    <row r="2155" spans="1:7" x14ac:dyDescent="0.2">
      <c r="A2155" s="8"/>
      <c r="B2155" s="9"/>
      <c r="C2155" s="20"/>
      <c r="D2155" s="20"/>
      <c r="F2155" s="9"/>
      <c r="G2155" s="9"/>
    </row>
    <row r="2156" spans="1:7" x14ac:dyDescent="0.2">
      <c r="A2156" s="8"/>
      <c r="B2156" s="9"/>
      <c r="C2156" s="20"/>
      <c r="D2156" s="20"/>
      <c r="F2156" s="9"/>
      <c r="G2156" s="9"/>
    </row>
    <row r="2157" spans="1:7" x14ac:dyDescent="0.2">
      <c r="A2157" s="8"/>
      <c r="B2157" s="9"/>
      <c r="C2157" s="20"/>
      <c r="D2157" s="20"/>
      <c r="F2157" s="9"/>
      <c r="G2157" s="9"/>
    </row>
    <row r="2158" spans="1:7" x14ac:dyDescent="0.2">
      <c r="A2158" s="8"/>
      <c r="B2158" s="9"/>
      <c r="C2158" s="20"/>
      <c r="D2158" s="20"/>
      <c r="F2158" s="9"/>
      <c r="G2158" s="9"/>
    </row>
    <row r="2159" spans="1:7" x14ac:dyDescent="0.2">
      <c r="A2159" s="8"/>
      <c r="B2159" s="9"/>
      <c r="C2159" s="20"/>
      <c r="D2159" s="20"/>
      <c r="F2159" s="9"/>
      <c r="G2159" s="9"/>
    </row>
    <row r="2160" spans="1:7" x14ac:dyDescent="0.2">
      <c r="A2160" s="8"/>
      <c r="B2160" s="9"/>
      <c r="C2160" s="20"/>
      <c r="D2160" s="20"/>
      <c r="F2160" s="9"/>
      <c r="G2160" s="9"/>
    </row>
    <row r="2161" spans="1:7" x14ac:dyDescent="0.2">
      <c r="A2161" s="8"/>
      <c r="B2161" s="9"/>
      <c r="C2161" s="20"/>
      <c r="D2161" s="20"/>
      <c r="F2161" s="9"/>
      <c r="G2161" s="9"/>
    </row>
    <row r="2162" spans="1:7" x14ac:dyDescent="0.2">
      <c r="A2162" s="8"/>
      <c r="B2162" s="9"/>
      <c r="C2162" s="20"/>
      <c r="D2162" s="20"/>
      <c r="F2162" s="9"/>
      <c r="G2162" s="9"/>
    </row>
    <row r="2163" spans="1:7" x14ac:dyDescent="0.2">
      <c r="A2163" s="8"/>
      <c r="B2163" s="9"/>
      <c r="C2163" s="20"/>
      <c r="D2163" s="20"/>
      <c r="F2163" s="9"/>
      <c r="G2163" s="9"/>
    </row>
    <row r="2164" spans="1:7" x14ac:dyDescent="0.2">
      <c r="A2164" s="8"/>
      <c r="B2164" s="9"/>
      <c r="C2164" s="20"/>
      <c r="D2164" s="20"/>
      <c r="F2164" s="9"/>
      <c r="G2164" s="9"/>
    </row>
    <row r="2165" spans="1:7" x14ac:dyDescent="0.2">
      <c r="A2165" s="8"/>
      <c r="B2165" s="9"/>
      <c r="C2165" s="20"/>
      <c r="D2165" s="20"/>
      <c r="F2165" s="9"/>
      <c r="G2165" s="9"/>
    </row>
    <row r="2166" spans="1:7" x14ac:dyDescent="0.2">
      <c r="A2166" s="8"/>
      <c r="B2166" s="9"/>
      <c r="C2166" s="20"/>
      <c r="D2166" s="20"/>
      <c r="F2166" s="9"/>
      <c r="G2166" s="9"/>
    </row>
    <row r="2167" spans="1:7" x14ac:dyDescent="0.2">
      <c r="A2167" s="8"/>
      <c r="B2167" s="9"/>
      <c r="C2167" s="20"/>
      <c r="D2167" s="20"/>
      <c r="F2167" s="9"/>
      <c r="G2167" s="9"/>
    </row>
    <row r="2168" spans="1:7" x14ac:dyDescent="0.2">
      <c r="A2168" s="8"/>
      <c r="B2168" s="9"/>
      <c r="C2168" s="20"/>
      <c r="D2168" s="20"/>
      <c r="F2168" s="9"/>
      <c r="G2168" s="9"/>
    </row>
    <row r="2169" spans="1:7" x14ac:dyDescent="0.2">
      <c r="A2169" s="8"/>
      <c r="B2169" s="9"/>
      <c r="C2169" s="20"/>
      <c r="D2169" s="20"/>
      <c r="F2169" s="9"/>
      <c r="G2169" s="9"/>
    </row>
    <row r="2170" spans="1:7" x14ac:dyDescent="0.2">
      <c r="A2170" s="8"/>
      <c r="B2170" s="9"/>
      <c r="C2170" s="20"/>
      <c r="D2170" s="20"/>
      <c r="F2170" s="9"/>
      <c r="G2170" s="9"/>
    </row>
    <row r="2171" spans="1:7" x14ac:dyDescent="0.2">
      <c r="A2171" s="8"/>
      <c r="B2171" s="9"/>
      <c r="C2171" s="20"/>
      <c r="D2171" s="20"/>
      <c r="F2171" s="9"/>
      <c r="G2171" s="9"/>
    </row>
    <row r="2172" spans="1:7" x14ac:dyDescent="0.2">
      <c r="A2172" s="8"/>
      <c r="B2172" s="9"/>
      <c r="C2172" s="20"/>
      <c r="D2172" s="20"/>
      <c r="F2172" s="9"/>
      <c r="G2172" s="9"/>
    </row>
    <row r="2173" spans="1:7" x14ac:dyDescent="0.2">
      <c r="A2173" s="8"/>
      <c r="B2173" s="9"/>
      <c r="C2173" s="20"/>
      <c r="D2173" s="20"/>
      <c r="F2173" s="9"/>
      <c r="G2173" s="9"/>
    </row>
    <row r="2174" spans="1:7" x14ac:dyDescent="0.2">
      <c r="A2174" s="8"/>
      <c r="B2174" s="9"/>
      <c r="C2174" s="20"/>
      <c r="D2174" s="20"/>
      <c r="F2174" s="9"/>
      <c r="G2174" s="9"/>
    </row>
    <row r="2175" spans="1:7" x14ac:dyDescent="0.2">
      <c r="A2175" s="8"/>
      <c r="B2175" s="9"/>
      <c r="C2175" s="20"/>
      <c r="D2175" s="20"/>
      <c r="F2175" s="9"/>
      <c r="G2175" s="9"/>
    </row>
    <row r="2176" spans="1:7" x14ac:dyDescent="0.2">
      <c r="A2176" s="8"/>
      <c r="B2176" s="9"/>
      <c r="C2176" s="20"/>
      <c r="D2176" s="20"/>
      <c r="F2176" s="9"/>
      <c r="G2176" s="9"/>
    </row>
    <row r="2177" spans="1:7" x14ac:dyDescent="0.2">
      <c r="A2177" s="8"/>
      <c r="B2177" s="9"/>
      <c r="C2177" s="20"/>
      <c r="D2177" s="20"/>
      <c r="F2177" s="9"/>
      <c r="G2177" s="9"/>
    </row>
    <row r="2178" spans="1:7" x14ac:dyDescent="0.2">
      <c r="A2178" s="8"/>
      <c r="B2178" s="9"/>
      <c r="C2178" s="20"/>
      <c r="D2178" s="20"/>
      <c r="F2178" s="9"/>
      <c r="G2178" s="9"/>
    </row>
    <row r="2179" spans="1:7" x14ac:dyDescent="0.2">
      <c r="A2179" s="8"/>
      <c r="B2179" s="9"/>
      <c r="C2179" s="20"/>
      <c r="D2179" s="20"/>
      <c r="F2179" s="9"/>
      <c r="G2179" s="9"/>
    </row>
    <row r="2180" spans="1:7" x14ac:dyDescent="0.2">
      <c r="A2180" s="8"/>
      <c r="B2180" s="9"/>
      <c r="C2180" s="20"/>
      <c r="D2180" s="20"/>
      <c r="F2180" s="9"/>
      <c r="G2180" s="9"/>
    </row>
    <row r="2181" spans="1:7" x14ac:dyDescent="0.2">
      <c r="A2181" s="8"/>
      <c r="B2181" s="9"/>
      <c r="C2181" s="20"/>
      <c r="D2181" s="20"/>
      <c r="F2181" s="9"/>
      <c r="G2181" s="9"/>
    </row>
    <row r="2182" spans="1:7" x14ac:dyDescent="0.2">
      <c r="A2182" s="8"/>
      <c r="B2182" s="9"/>
      <c r="C2182" s="20"/>
      <c r="D2182" s="20"/>
      <c r="F2182" s="9"/>
      <c r="G2182" s="9"/>
    </row>
    <row r="2183" spans="1:7" x14ac:dyDescent="0.2">
      <c r="A2183" s="8"/>
      <c r="B2183" s="9"/>
      <c r="C2183" s="20"/>
      <c r="D2183" s="20"/>
      <c r="F2183" s="9"/>
      <c r="G2183" s="9"/>
    </row>
    <row r="2184" spans="1:7" x14ac:dyDescent="0.2">
      <c r="A2184" s="8"/>
      <c r="B2184" s="9"/>
      <c r="C2184" s="20"/>
      <c r="D2184" s="20"/>
      <c r="F2184" s="9"/>
      <c r="G2184" s="9"/>
    </row>
    <row r="2185" spans="1:7" x14ac:dyDescent="0.2">
      <c r="A2185" s="8"/>
      <c r="B2185" s="9"/>
      <c r="C2185" s="20"/>
      <c r="D2185" s="20"/>
      <c r="F2185" s="9"/>
      <c r="G2185" s="9"/>
    </row>
    <row r="2186" spans="1:7" x14ac:dyDescent="0.2">
      <c r="A2186" s="8"/>
      <c r="B2186" s="9"/>
      <c r="C2186" s="20"/>
      <c r="D2186" s="20"/>
      <c r="F2186" s="9"/>
      <c r="G2186" s="9"/>
    </row>
    <row r="2187" spans="1:7" x14ac:dyDescent="0.2">
      <c r="A2187" s="8"/>
      <c r="B2187" s="9"/>
      <c r="C2187" s="20"/>
      <c r="D2187" s="20"/>
      <c r="F2187" s="9"/>
      <c r="G2187" s="9"/>
    </row>
    <row r="2188" spans="1:7" x14ac:dyDescent="0.2">
      <c r="A2188" s="8"/>
      <c r="B2188" s="9"/>
      <c r="C2188" s="20"/>
      <c r="D2188" s="20"/>
      <c r="F2188" s="9"/>
      <c r="G2188" s="9"/>
    </row>
    <row r="2189" spans="1:7" x14ac:dyDescent="0.2">
      <c r="A2189" s="8"/>
      <c r="B2189" s="9"/>
      <c r="C2189" s="20"/>
      <c r="D2189" s="20"/>
      <c r="F2189" s="9"/>
      <c r="G2189" s="9"/>
    </row>
    <row r="2190" spans="1:7" x14ac:dyDescent="0.2">
      <c r="A2190" s="8"/>
      <c r="B2190" s="9"/>
      <c r="C2190" s="20"/>
      <c r="D2190" s="20"/>
      <c r="F2190" s="9"/>
      <c r="G2190" s="9"/>
    </row>
    <row r="2191" spans="1:7" x14ac:dyDescent="0.2">
      <c r="A2191" s="8"/>
      <c r="B2191" s="9"/>
      <c r="C2191" s="20"/>
      <c r="D2191" s="20"/>
      <c r="F2191" s="9"/>
      <c r="G2191" s="9"/>
    </row>
    <row r="2192" spans="1:7" x14ac:dyDescent="0.2">
      <c r="A2192" s="8"/>
      <c r="B2192" s="9"/>
      <c r="C2192" s="20"/>
      <c r="D2192" s="20"/>
      <c r="F2192" s="9"/>
      <c r="G2192" s="9"/>
    </row>
    <row r="2193" spans="1:7" ht="12" customHeight="1" x14ac:dyDescent="0.2">
      <c r="A2193" s="8"/>
      <c r="B2193" s="9"/>
      <c r="C2193" s="20"/>
      <c r="D2193" s="20"/>
      <c r="F2193" s="9"/>
      <c r="G2193" s="9"/>
    </row>
    <row r="2194" spans="1:7" x14ac:dyDescent="0.2">
      <c r="A2194" s="8"/>
      <c r="B2194" s="9"/>
      <c r="C2194" s="20"/>
      <c r="D2194" s="20"/>
      <c r="F2194" s="9"/>
      <c r="G2194" s="9"/>
    </row>
    <row r="2195" spans="1:7" x14ac:dyDescent="0.2">
      <c r="A2195" s="8"/>
      <c r="B2195" s="9"/>
      <c r="C2195" s="20"/>
      <c r="D2195" s="20"/>
      <c r="F2195" s="9"/>
      <c r="G2195" s="9"/>
    </row>
    <row r="2196" spans="1:7" x14ac:dyDescent="0.2">
      <c r="A2196" s="8"/>
      <c r="B2196" s="9"/>
      <c r="C2196" s="20"/>
      <c r="D2196" s="20"/>
      <c r="F2196" s="9"/>
      <c r="G2196" s="9"/>
    </row>
    <row r="2197" spans="1:7" x14ac:dyDescent="0.2">
      <c r="A2197" s="8"/>
      <c r="B2197" s="9"/>
      <c r="C2197" s="20"/>
      <c r="D2197" s="20"/>
      <c r="F2197" s="9"/>
      <c r="G2197" s="9"/>
    </row>
    <row r="2198" spans="1:7" x14ac:dyDescent="0.2">
      <c r="A2198" s="8"/>
      <c r="B2198" s="9"/>
      <c r="C2198" s="20"/>
      <c r="D2198" s="20"/>
      <c r="F2198" s="9"/>
      <c r="G2198" s="9"/>
    </row>
    <row r="2199" spans="1:7" x14ac:dyDescent="0.2">
      <c r="A2199" s="8"/>
      <c r="B2199" s="9"/>
      <c r="C2199" s="20"/>
      <c r="D2199" s="20"/>
      <c r="F2199" s="9"/>
      <c r="G2199" s="9"/>
    </row>
    <row r="2200" spans="1:7" x14ac:dyDescent="0.2">
      <c r="A2200" s="8"/>
      <c r="B2200" s="9"/>
      <c r="C2200" s="20"/>
      <c r="D2200" s="20"/>
      <c r="F2200" s="9"/>
      <c r="G2200" s="9"/>
    </row>
    <row r="2201" spans="1:7" x14ac:dyDescent="0.2">
      <c r="A2201" s="8"/>
      <c r="B2201" s="9"/>
      <c r="C2201" s="20"/>
      <c r="D2201" s="20"/>
      <c r="F2201" s="9"/>
      <c r="G2201" s="9"/>
    </row>
    <row r="2202" spans="1:7" x14ac:dyDescent="0.2">
      <c r="A2202" s="8"/>
      <c r="B2202" s="9"/>
      <c r="C2202" s="20"/>
      <c r="D2202" s="20"/>
      <c r="F2202" s="9"/>
      <c r="G2202" s="9"/>
    </row>
    <row r="2203" spans="1:7" x14ac:dyDescent="0.2">
      <c r="A2203" s="8"/>
      <c r="B2203" s="9"/>
      <c r="C2203" s="20"/>
      <c r="D2203" s="20"/>
      <c r="F2203" s="9"/>
      <c r="G2203" s="9"/>
    </row>
    <row r="2204" spans="1:7" x14ac:dyDescent="0.2">
      <c r="A2204" s="8"/>
      <c r="B2204" s="9"/>
      <c r="C2204" s="20"/>
      <c r="D2204" s="20"/>
      <c r="F2204" s="9"/>
      <c r="G2204" s="9"/>
    </row>
    <row r="2205" spans="1:7" x14ac:dyDescent="0.2">
      <c r="A2205" s="8"/>
      <c r="B2205" s="9"/>
      <c r="C2205" s="20"/>
      <c r="D2205" s="20"/>
      <c r="F2205" s="9"/>
      <c r="G2205" s="9"/>
    </row>
    <row r="2206" spans="1:7" x14ac:dyDescent="0.2">
      <c r="A2206" s="8"/>
      <c r="B2206" s="9"/>
      <c r="C2206" s="20"/>
      <c r="D2206" s="20"/>
      <c r="F2206" s="9"/>
      <c r="G2206" s="9"/>
    </row>
    <row r="2207" spans="1:7" x14ac:dyDescent="0.2">
      <c r="A2207" s="8"/>
      <c r="B2207" s="9"/>
      <c r="C2207" s="20"/>
      <c r="D2207" s="20"/>
      <c r="F2207" s="9"/>
      <c r="G2207" s="9"/>
    </row>
    <row r="2208" spans="1:7" x14ac:dyDescent="0.2">
      <c r="A2208" s="8"/>
      <c r="B2208" s="9"/>
      <c r="C2208" s="20"/>
      <c r="D2208" s="20"/>
      <c r="F2208" s="9"/>
      <c r="G2208" s="9"/>
    </row>
    <row r="2209" spans="1:7" x14ac:dyDescent="0.2">
      <c r="A2209" s="8"/>
      <c r="B2209" s="9"/>
      <c r="C2209" s="20"/>
      <c r="D2209" s="20"/>
      <c r="F2209" s="9"/>
      <c r="G2209" s="9"/>
    </row>
    <row r="2210" spans="1:7" x14ac:dyDescent="0.2">
      <c r="A2210" s="8"/>
      <c r="B2210" s="9"/>
      <c r="C2210" s="20"/>
      <c r="D2210" s="20"/>
      <c r="F2210" s="9"/>
      <c r="G2210" s="9"/>
    </row>
    <row r="2211" spans="1:7" x14ac:dyDescent="0.2">
      <c r="A2211" s="8"/>
      <c r="B2211" s="9"/>
      <c r="C2211" s="20"/>
      <c r="D2211" s="20"/>
      <c r="F2211" s="9"/>
      <c r="G2211" s="9"/>
    </row>
    <row r="2212" spans="1:7" x14ac:dyDescent="0.2">
      <c r="A2212" s="8"/>
      <c r="B2212" s="9"/>
      <c r="C2212" s="20"/>
      <c r="D2212" s="20"/>
      <c r="F2212" s="9"/>
      <c r="G2212" s="9"/>
    </row>
    <row r="2213" spans="1:7" x14ac:dyDescent="0.2">
      <c r="A2213" s="8"/>
      <c r="B2213" s="9"/>
      <c r="C2213" s="20"/>
      <c r="D2213" s="20"/>
      <c r="F2213" s="9"/>
      <c r="G2213" s="9"/>
    </row>
    <row r="2214" spans="1:7" x14ac:dyDescent="0.2">
      <c r="A2214" s="8"/>
      <c r="B2214" s="9"/>
      <c r="C2214" s="20"/>
      <c r="D2214" s="20"/>
      <c r="F2214" s="9"/>
      <c r="G2214" s="9"/>
    </row>
    <row r="2215" spans="1:7" x14ac:dyDescent="0.2">
      <c r="A2215" s="8"/>
      <c r="B2215" s="9"/>
      <c r="C2215" s="20"/>
      <c r="D2215" s="20"/>
      <c r="F2215" s="9"/>
      <c r="G2215" s="9"/>
    </row>
    <row r="2216" spans="1:7" x14ac:dyDescent="0.2">
      <c r="A2216" s="8"/>
      <c r="B2216" s="9"/>
      <c r="C2216" s="20"/>
      <c r="D2216" s="20"/>
      <c r="F2216" s="9"/>
      <c r="G2216" s="9"/>
    </row>
    <row r="2217" spans="1:7" x14ac:dyDescent="0.2">
      <c r="A2217" s="8"/>
      <c r="B2217" s="9"/>
      <c r="C2217" s="20"/>
      <c r="D2217" s="20"/>
      <c r="F2217" s="9"/>
      <c r="G2217" s="9"/>
    </row>
    <row r="2218" spans="1:7" x14ac:dyDescent="0.2">
      <c r="A2218" s="8"/>
      <c r="B2218" s="9"/>
      <c r="C2218" s="20"/>
      <c r="D2218" s="20"/>
      <c r="F2218" s="9"/>
      <c r="G2218" s="9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93"/>
  <sheetViews>
    <sheetView zoomScale="75" zoomScaleNormal="75" workbookViewId="0">
      <selection activeCell="A3" sqref="A3"/>
    </sheetView>
  </sheetViews>
  <sheetFormatPr defaultRowHeight="12.75" x14ac:dyDescent="0.2"/>
  <cols>
    <col min="1" max="1" width="24.5703125" customWidth="1"/>
    <col min="2" max="6" width="11.28515625" customWidth="1"/>
  </cols>
  <sheetData>
    <row r="1" spans="1:14" x14ac:dyDescent="0.2">
      <c r="A1" s="2">
        <v>43435</v>
      </c>
      <c r="B1" s="18"/>
      <c r="C1" s="5" t="s">
        <v>37</v>
      </c>
      <c r="D1" s="5"/>
      <c r="E1" s="18"/>
      <c r="F1" s="18"/>
      <c r="G1" s="18" t="s">
        <v>36</v>
      </c>
      <c r="H1" s="18" t="s">
        <v>35</v>
      </c>
      <c r="I1" s="18"/>
      <c r="J1" s="4"/>
      <c r="K1" s="18"/>
      <c r="L1" s="4"/>
      <c r="M1" s="4"/>
    </row>
    <row r="2" spans="1:14" x14ac:dyDescent="0.2">
      <c r="A2" s="18">
        <v>12</v>
      </c>
      <c r="B2" s="18"/>
      <c r="C2" s="5"/>
      <c r="D2" s="5"/>
      <c r="E2" s="18"/>
      <c r="F2" s="18"/>
      <c r="G2" s="18"/>
      <c r="H2" s="18">
        <v>949.77566154236104</v>
      </c>
      <c r="I2" s="18"/>
      <c r="J2" s="4"/>
      <c r="K2" s="18"/>
      <c r="L2" s="4"/>
      <c r="M2" s="4"/>
    </row>
    <row r="3" spans="1:14" x14ac:dyDescent="0.2">
      <c r="A3" s="18">
        <v>1</v>
      </c>
      <c r="B3" s="18"/>
      <c r="C3" s="5"/>
      <c r="D3" s="5"/>
      <c r="E3" s="18"/>
      <c r="F3" s="18"/>
      <c r="G3" s="18"/>
      <c r="H3" s="18"/>
      <c r="I3" s="18"/>
      <c r="J3" s="4"/>
      <c r="K3" s="18"/>
      <c r="L3" s="4"/>
      <c r="M3" s="4"/>
    </row>
    <row r="4" spans="1:14" ht="38.25" x14ac:dyDescent="0.2">
      <c r="A4" s="18">
        <v>2018</v>
      </c>
      <c r="B4" s="18"/>
      <c r="C4" s="5"/>
      <c r="D4" s="5"/>
      <c r="E4" s="18" t="s">
        <v>4</v>
      </c>
      <c r="F4" s="18"/>
      <c r="G4" s="26"/>
      <c r="H4" s="18"/>
      <c r="I4" s="18"/>
      <c r="J4" s="4" t="s">
        <v>39</v>
      </c>
      <c r="K4" s="25" t="s">
        <v>38</v>
      </c>
      <c r="L4" s="10"/>
      <c r="M4" s="4"/>
      <c r="N4">
        <v>31</v>
      </c>
    </row>
    <row r="5" spans="1:14" x14ac:dyDescent="0.2">
      <c r="A5" s="2">
        <v>43466</v>
      </c>
      <c r="B5" s="18"/>
      <c r="C5" s="5"/>
      <c r="D5" s="5"/>
      <c r="E5" s="18">
        <v>5.0000000000000001E-4</v>
      </c>
      <c r="F5" s="18"/>
      <c r="G5" s="18"/>
      <c r="H5" s="18"/>
      <c r="I5" s="18"/>
      <c r="J5" s="4">
        <v>744</v>
      </c>
      <c r="K5" s="4">
        <v>276</v>
      </c>
      <c r="L5" s="4"/>
      <c r="M5" s="4"/>
    </row>
    <row r="6" spans="1:14" x14ac:dyDescent="0.2">
      <c r="A6" s="18"/>
      <c r="B6" s="18"/>
      <c r="C6" s="5"/>
      <c r="D6" s="5"/>
      <c r="E6" s="18"/>
      <c r="F6" s="18"/>
      <c r="G6" s="18"/>
      <c r="H6" s="18"/>
      <c r="I6" s="18"/>
      <c r="J6" s="4"/>
      <c r="K6" s="18"/>
      <c r="L6" s="4"/>
      <c r="M6" s="4"/>
    </row>
    <row r="7" spans="1:14" ht="38.25" x14ac:dyDescent="0.2">
      <c r="A7" s="18"/>
      <c r="B7" s="18"/>
      <c r="C7" s="5"/>
      <c r="D7" s="5"/>
      <c r="E7" s="18"/>
      <c r="F7" s="18"/>
      <c r="G7" s="18">
        <v>500</v>
      </c>
      <c r="H7" s="18"/>
      <c r="I7" s="27" t="s">
        <v>32</v>
      </c>
      <c r="J7" s="27" t="s">
        <v>32</v>
      </c>
      <c r="K7" s="18"/>
      <c r="L7" s="29"/>
      <c r="M7" s="30"/>
    </row>
    <row r="8" spans="1:14" x14ac:dyDescent="0.2">
      <c r="A8" s="18"/>
      <c r="B8" s="18" t="s">
        <v>42</v>
      </c>
      <c r="C8" s="17" t="s">
        <v>30</v>
      </c>
      <c r="D8" s="17" t="s">
        <v>3</v>
      </c>
      <c r="E8" s="38"/>
      <c r="F8" s="18" t="s">
        <v>1</v>
      </c>
      <c r="G8" s="18">
        <v>2000</v>
      </c>
      <c r="H8" s="18" t="s">
        <v>2</v>
      </c>
      <c r="I8" s="18"/>
      <c r="J8" s="4"/>
      <c r="K8" s="18"/>
      <c r="L8" s="4"/>
      <c r="M8" s="4"/>
    </row>
    <row r="9" spans="1:14" x14ac:dyDescent="0.2">
      <c r="A9" s="18"/>
      <c r="B9" s="1" t="s">
        <v>10</v>
      </c>
      <c r="C9" s="22" t="s">
        <v>11</v>
      </c>
      <c r="D9" s="19" t="s">
        <v>12</v>
      </c>
      <c r="E9" s="18"/>
      <c r="F9" s="1" t="s">
        <v>0</v>
      </c>
      <c r="G9" s="18" t="s">
        <v>15</v>
      </c>
      <c r="H9" s="18"/>
      <c r="I9" s="26" t="s">
        <v>31</v>
      </c>
      <c r="J9" s="28" t="s">
        <v>33</v>
      </c>
      <c r="K9" s="18" t="s">
        <v>13</v>
      </c>
      <c r="L9" s="4"/>
      <c r="M9" s="4"/>
    </row>
    <row r="10" spans="1:14" x14ac:dyDescent="0.2">
      <c r="A10" s="8">
        <v>43435</v>
      </c>
      <c r="B10" s="9">
        <v>0</v>
      </c>
      <c r="C10" s="20" t="s">
        <v>40</v>
      </c>
      <c r="D10" s="20" t="s">
        <v>41</v>
      </c>
      <c r="E10" s="41">
        <v>0</v>
      </c>
      <c r="F10" s="9">
        <v>850.60747328197817</v>
      </c>
      <c r="G10" s="9">
        <v>850.60747328197817</v>
      </c>
      <c r="H10" s="18">
        <v>723.01635228968144</v>
      </c>
      <c r="I10" s="18">
        <v>0</v>
      </c>
      <c r="J10" s="4">
        <v>97.654130671640871</v>
      </c>
      <c r="K10" s="18">
        <v>0</v>
      </c>
      <c r="L10" s="4"/>
      <c r="M10" s="11"/>
    </row>
    <row r="11" spans="1:14" x14ac:dyDescent="0.2">
      <c r="A11" s="8">
        <v>43435.041666666664</v>
      </c>
      <c r="B11" s="9">
        <v>0</v>
      </c>
      <c r="C11" s="20" t="s">
        <v>40</v>
      </c>
      <c r="D11" s="20" t="s">
        <v>41</v>
      </c>
      <c r="E11" s="41">
        <v>0</v>
      </c>
      <c r="F11" s="9">
        <v>843.91882980342643</v>
      </c>
      <c r="G11" s="9">
        <v>843.91882980342643</v>
      </c>
      <c r="H11" s="18">
        <v>717.33100533291247</v>
      </c>
      <c r="I11" s="18">
        <v>0</v>
      </c>
      <c r="J11" s="4"/>
      <c r="K11" s="18">
        <v>0</v>
      </c>
      <c r="L11" s="4"/>
      <c r="M11" s="4"/>
    </row>
    <row r="12" spans="1:14" x14ac:dyDescent="0.2">
      <c r="A12" s="8">
        <v>43435.083333333336</v>
      </c>
      <c r="B12" s="9">
        <v>0</v>
      </c>
      <c r="C12" s="20" t="s">
        <v>40</v>
      </c>
      <c r="D12" s="20" t="s">
        <v>41</v>
      </c>
      <c r="E12" s="41">
        <v>0</v>
      </c>
      <c r="F12" s="9">
        <v>838.12831770182765</v>
      </c>
      <c r="G12" s="9">
        <v>838.12831770182765</v>
      </c>
      <c r="H12" s="18">
        <v>712.40907004655344</v>
      </c>
      <c r="I12" s="18">
        <v>0</v>
      </c>
      <c r="J12" s="4"/>
      <c r="K12" s="18">
        <v>0</v>
      </c>
      <c r="L12" s="4"/>
      <c r="M12" s="4"/>
    </row>
    <row r="13" spans="1:14" x14ac:dyDescent="0.2">
      <c r="A13" s="8">
        <v>43435.125</v>
      </c>
      <c r="B13" s="9">
        <v>0</v>
      </c>
      <c r="C13" s="20" t="s">
        <v>40</v>
      </c>
      <c r="D13" s="20" t="s">
        <v>41</v>
      </c>
      <c r="E13" s="41">
        <v>0</v>
      </c>
      <c r="F13" s="9">
        <v>833.15941440958352</v>
      </c>
      <c r="G13" s="9">
        <v>833.15941440958352</v>
      </c>
      <c r="H13" s="18">
        <v>708.18550224814601</v>
      </c>
      <c r="I13" s="18">
        <v>0</v>
      </c>
      <c r="J13" s="4"/>
      <c r="K13" s="18">
        <v>0</v>
      </c>
      <c r="L13" s="4"/>
      <c r="M13" s="4"/>
    </row>
    <row r="14" spans="1:14" x14ac:dyDescent="0.2">
      <c r="A14" s="8">
        <v>43435.166666666664</v>
      </c>
      <c r="B14" s="9">
        <v>0</v>
      </c>
      <c r="C14" s="20" t="s">
        <v>40</v>
      </c>
      <c r="D14" s="20" t="s">
        <v>41</v>
      </c>
      <c r="E14" s="41">
        <v>0</v>
      </c>
      <c r="F14" s="9">
        <v>829.9071206822872</v>
      </c>
      <c r="G14" s="9">
        <v>829.9071206822872</v>
      </c>
      <c r="H14" s="18">
        <v>705.4210525799441</v>
      </c>
      <c r="I14" s="18">
        <v>0</v>
      </c>
      <c r="J14" s="4"/>
      <c r="K14" s="18">
        <v>0</v>
      </c>
      <c r="L14" s="4"/>
      <c r="M14" s="4"/>
    </row>
    <row r="15" spans="1:14" x14ac:dyDescent="0.2">
      <c r="A15" s="8">
        <v>43435.208333333336</v>
      </c>
      <c r="B15" s="9">
        <v>0</v>
      </c>
      <c r="C15" s="20" t="s">
        <v>40</v>
      </c>
      <c r="D15" s="20" t="s">
        <v>41</v>
      </c>
      <c r="E15" s="41">
        <v>0</v>
      </c>
      <c r="F15" s="9">
        <v>826.80761510974878</v>
      </c>
      <c r="G15" s="9">
        <v>826.80761510974878</v>
      </c>
      <c r="H15" s="18">
        <v>702.78647284328645</v>
      </c>
      <c r="I15" s="18">
        <v>0</v>
      </c>
      <c r="J15" s="4"/>
      <c r="K15" s="18">
        <v>0</v>
      </c>
      <c r="L15" s="4"/>
      <c r="M15" s="4"/>
    </row>
    <row r="16" spans="1:14" x14ac:dyDescent="0.2">
      <c r="A16" s="8">
        <v>43435.25</v>
      </c>
      <c r="B16" s="9">
        <v>0</v>
      </c>
      <c r="C16" s="20" t="s">
        <v>40</v>
      </c>
      <c r="D16" s="20" t="s">
        <v>41</v>
      </c>
      <c r="E16" s="41">
        <v>0</v>
      </c>
      <c r="F16" s="9">
        <v>823.39146531800304</v>
      </c>
      <c r="G16" s="9">
        <v>823.39146531800304</v>
      </c>
      <c r="H16" s="18">
        <v>699.88274552030259</v>
      </c>
      <c r="I16" s="18">
        <v>0</v>
      </c>
      <c r="J16" s="4"/>
      <c r="K16" s="18">
        <v>0</v>
      </c>
      <c r="L16" s="4"/>
      <c r="M16" s="4"/>
    </row>
    <row r="17" spans="1:13" x14ac:dyDescent="0.2">
      <c r="A17" s="8">
        <v>43435.291666666664</v>
      </c>
      <c r="B17" s="9">
        <v>0</v>
      </c>
      <c r="C17" s="20" t="s">
        <v>40</v>
      </c>
      <c r="D17" s="20" t="s">
        <v>41</v>
      </c>
      <c r="E17" s="41">
        <v>0</v>
      </c>
      <c r="F17" s="9">
        <v>820.16446050613422</v>
      </c>
      <c r="G17" s="9">
        <v>820.16446050613422</v>
      </c>
      <c r="H17" s="18">
        <v>697.13979143021402</v>
      </c>
      <c r="I17" s="18">
        <v>0</v>
      </c>
      <c r="J17" s="4"/>
      <c r="K17" s="18">
        <v>0</v>
      </c>
      <c r="L17" s="4"/>
      <c r="M17" s="4"/>
    </row>
    <row r="18" spans="1:13" x14ac:dyDescent="0.2">
      <c r="A18" s="8">
        <v>43435.333333333336</v>
      </c>
      <c r="B18" s="9">
        <v>0</v>
      </c>
      <c r="C18" s="20" t="s">
        <v>40</v>
      </c>
      <c r="D18" s="20" t="s">
        <v>41</v>
      </c>
      <c r="E18" s="41">
        <v>0</v>
      </c>
      <c r="F18" s="9">
        <v>815.74556515991867</v>
      </c>
      <c r="G18" s="9">
        <v>815.74556515991867</v>
      </c>
      <c r="H18" s="18">
        <v>693.3837303859309</v>
      </c>
      <c r="I18" s="18">
        <v>0</v>
      </c>
      <c r="J18" s="4"/>
      <c r="K18" s="18">
        <v>0</v>
      </c>
      <c r="L18" s="4"/>
      <c r="M18" s="4"/>
    </row>
    <row r="19" spans="1:13" x14ac:dyDescent="0.2">
      <c r="A19" s="8">
        <v>43435.375</v>
      </c>
      <c r="B19" s="9">
        <v>0</v>
      </c>
      <c r="C19" s="20" t="s">
        <v>40</v>
      </c>
      <c r="D19" s="20" t="s">
        <v>41</v>
      </c>
      <c r="E19" s="41">
        <v>0</v>
      </c>
      <c r="F19" s="9">
        <v>814.96436442143124</v>
      </c>
      <c r="G19" s="9">
        <v>814.96436442143124</v>
      </c>
      <c r="H19" s="18">
        <v>692.71970975821648</v>
      </c>
      <c r="I19" s="18">
        <v>0</v>
      </c>
      <c r="J19" s="4"/>
      <c r="K19" s="18">
        <v>0</v>
      </c>
      <c r="L19" s="4"/>
      <c r="M19" s="4"/>
    </row>
    <row r="20" spans="1:13" x14ac:dyDescent="0.2">
      <c r="A20" s="8">
        <v>43435.416666666664</v>
      </c>
      <c r="B20" s="9">
        <v>0</v>
      </c>
      <c r="C20" s="20" t="s">
        <v>40</v>
      </c>
      <c r="D20" s="20" t="s">
        <v>41</v>
      </c>
      <c r="E20" s="41">
        <v>0</v>
      </c>
      <c r="F20" s="9">
        <v>816.56674636109892</v>
      </c>
      <c r="G20" s="9">
        <v>816.56674636109892</v>
      </c>
      <c r="H20" s="18">
        <v>694.08173440693406</v>
      </c>
      <c r="I20" s="18">
        <v>0</v>
      </c>
      <c r="J20" s="4"/>
      <c r="K20" s="18">
        <v>0</v>
      </c>
      <c r="L20" s="4"/>
      <c r="M20" s="4"/>
    </row>
    <row r="21" spans="1:13" x14ac:dyDescent="0.2">
      <c r="A21" s="8">
        <v>43435.458333333336</v>
      </c>
      <c r="B21" s="9">
        <v>0</v>
      </c>
      <c r="C21" s="20" t="s">
        <v>40</v>
      </c>
      <c r="D21" s="20" t="s">
        <v>41</v>
      </c>
      <c r="E21" s="41">
        <v>0</v>
      </c>
      <c r="F21" s="9">
        <v>822.43794510923942</v>
      </c>
      <c r="G21" s="9">
        <v>822.43794510923942</v>
      </c>
      <c r="H21" s="18">
        <v>699.07225334285351</v>
      </c>
      <c r="I21" s="18">
        <v>0</v>
      </c>
      <c r="J21" s="4"/>
      <c r="K21" s="18">
        <v>0</v>
      </c>
      <c r="L21" s="4"/>
      <c r="M21" s="4"/>
    </row>
    <row r="22" spans="1:13" x14ac:dyDescent="0.2">
      <c r="A22" s="8">
        <v>43435.5</v>
      </c>
      <c r="B22" s="9">
        <v>0</v>
      </c>
      <c r="C22" s="20" t="s">
        <v>40</v>
      </c>
      <c r="D22" s="20" t="s">
        <v>41</v>
      </c>
      <c r="E22" s="41">
        <v>0</v>
      </c>
      <c r="F22" s="9">
        <v>828.1261713079017</v>
      </c>
      <c r="G22" s="9">
        <v>828.1261713079017</v>
      </c>
      <c r="H22" s="18">
        <v>703.90724561171646</v>
      </c>
      <c r="I22" s="18">
        <v>0</v>
      </c>
      <c r="J22" s="4"/>
      <c r="K22" s="18">
        <v>0</v>
      </c>
      <c r="L22" s="4"/>
      <c r="M22" s="4"/>
    </row>
    <row r="23" spans="1:13" x14ac:dyDescent="0.2">
      <c r="A23" s="8">
        <v>43435.541666666664</v>
      </c>
      <c r="B23" s="9">
        <v>0</v>
      </c>
      <c r="C23" s="20" t="s">
        <v>40</v>
      </c>
      <c r="D23" s="20" t="s">
        <v>41</v>
      </c>
      <c r="E23" s="41">
        <v>0</v>
      </c>
      <c r="F23" s="9">
        <v>832.08032299889976</v>
      </c>
      <c r="G23" s="9">
        <v>832.08032299889976</v>
      </c>
      <c r="H23" s="18">
        <v>707.26827454906481</v>
      </c>
      <c r="I23" s="18">
        <v>0</v>
      </c>
      <c r="J23" s="4"/>
      <c r="K23" s="18">
        <v>0</v>
      </c>
      <c r="L23" s="4"/>
      <c r="M23" s="4"/>
    </row>
    <row r="24" spans="1:13" x14ac:dyDescent="0.2">
      <c r="A24" s="8">
        <v>43435.583333333336</v>
      </c>
      <c r="B24" s="9">
        <v>0</v>
      </c>
      <c r="C24" s="20" t="s">
        <v>40</v>
      </c>
      <c r="D24" s="20" t="s">
        <v>41</v>
      </c>
      <c r="E24" s="41">
        <v>0</v>
      </c>
      <c r="F24" s="9">
        <v>837.71221591901781</v>
      </c>
      <c r="G24" s="9">
        <v>837.71221591901781</v>
      </c>
      <c r="H24" s="18">
        <v>712.05538353116515</v>
      </c>
      <c r="I24" s="18">
        <v>0</v>
      </c>
      <c r="J24" s="4"/>
      <c r="K24" s="18">
        <v>0</v>
      </c>
      <c r="L24" s="4"/>
      <c r="M24" s="4"/>
    </row>
    <row r="25" spans="1:13" x14ac:dyDescent="0.2">
      <c r="A25" s="8">
        <v>43435.625</v>
      </c>
      <c r="B25" s="9">
        <v>0</v>
      </c>
      <c r="C25" s="20" t="s">
        <v>40</v>
      </c>
      <c r="D25" s="20" t="s">
        <v>41</v>
      </c>
      <c r="E25" s="41">
        <v>0</v>
      </c>
      <c r="F25" s="9">
        <v>841.57134824440197</v>
      </c>
      <c r="G25" s="9">
        <v>841.57134824440197</v>
      </c>
      <c r="H25" s="18">
        <v>715.33564600774162</v>
      </c>
      <c r="I25" s="18">
        <v>0</v>
      </c>
      <c r="J25" s="4"/>
      <c r="K25" s="18">
        <v>0</v>
      </c>
      <c r="L25" s="4"/>
      <c r="M25" s="4"/>
    </row>
    <row r="26" spans="1:13" x14ac:dyDescent="0.2">
      <c r="A26" s="8">
        <v>43435.666666666664</v>
      </c>
      <c r="B26" s="9">
        <v>0</v>
      </c>
      <c r="C26" s="20" t="s">
        <v>40</v>
      </c>
      <c r="D26" s="20" t="s">
        <v>41</v>
      </c>
      <c r="E26" s="41">
        <v>0</v>
      </c>
      <c r="F26" s="9">
        <v>852.19370171928858</v>
      </c>
      <c r="G26" s="9">
        <v>852.19370171928858</v>
      </c>
      <c r="H26" s="18">
        <v>724.3646464613953</v>
      </c>
      <c r="I26" s="18">
        <v>0</v>
      </c>
      <c r="J26" s="4"/>
      <c r="K26" s="18">
        <v>0</v>
      </c>
      <c r="L26" s="4"/>
      <c r="M26" s="4"/>
    </row>
    <row r="27" spans="1:13" x14ac:dyDescent="0.2">
      <c r="A27" s="8">
        <v>43435.708333333336</v>
      </c>
      <c r="B27" s="9">
        <v>0</v>
      </c>
      <c r="C27" s="20" t="s">
        <v>40</v>
      </c>
      <c r="D27" s="20" t="s">
        <v>40</v>
      </c>
      <c r="E27" s="41">
        <v>0</v>
      </c>
      <c r="F27" s="9">
        <v>856.07351886693289</v>
      </c>
      <c r="G27" s="9">
        <v>856.07351886693289</v>
      </c>
      <c r="H27" s="18">
        <v>727.6624910368929</v>
      </c>
      <c r="I27" s="18">
        <v>0</v>
      </c>
      <c r="J27" s="4"/>
      <c r="K27" s="18">
        <v>0</v>
      </c>
      <c r="L27" s="4"/>
      <c r="M27" s="4"/>
    </row>
    <row r="28" spans="1:13" x14ac:dyDescent="0.2">
      <c r="A28" s="8">
        <v>43435.75</v>
      </c>
      <c r="B28" s="9">
        <v>0</v>
      </c>
      <c r="C28" s="20" t="s">
        <v>40</v>
      </c>
      <c r="D28" s="20" t="s">
        <v>40</v>
      </c>
      <c r="E28" s="41">
        <v>0</v>
      </c>
      <c r="F28" s="9">
        <v>856.53232889773403</v>
      </c>
      <c r="G28" s="9">
        <v>856.53232889773403</v>
      </c>
      <c r="H28" s="18">
        <v>728.05247956307392</v>
      </c>
      <c r="I28" s="18">
        <v>0</v>
      </c>
      <c r="J28" s="4"/>
      <c r="K28" s="18">
        <v>0</v>
      </c>
      <c r="L28" s="4"/>
      <c r="M28" s="4"/>
    </row>
    <row r="29" spans="1:13" x14ac:dyDescent="0.2">
      <c r="A29" s="8">
        <v>43435.791666666664</v>
      </c>
      <c r="B29" s="9">
        <v>0</v>
      </c>
      <c r="C29" s="20" t="s">
        <v>40</v>
      </c>
      <c r="D29" s="20" t="s">
        <v>40</v>
      </c>
      <c r="E29" s="41">
        <v>0</v>
      </c>
      <c r="F29" s="9">
        <v>857.34520519627699</v>
      </c>
      <c r="G29" s="9">
        <v>857.34520519627699</v>
      </c>
      <c r="H29" s="18">
        <v>728.74342441683541</v>
      </c>
      <c r="I29" s="18">
        <v>0</v>
      </c>
      <c r="J29" s="4"/>
      <c r="K29" s="18">
        <v>0</v>
      </c>
      <c r="L29" s="4"/>
      <c r="M29" s="4"/>
    </row>
    <row r="30" spans="1:13" x14ac:dyDescent="0.2">
      <c r="A30" s="8">
        <v>43435.833333333336</v>
      </c>
      <c r="B30" s="9">
        <v>0</v>
      </c>
      <c r="C30" s="20" t="s">
        <v>40</v>
      </c>
      <c r="D30" s="20" t="s">
        <v>40</v>
      </c>
      <c r="E30" s="41">
        <v>0</v>
      </c>
      <c r="F30" s="9">
        <v>859.00257868756592</v>
      </c>
      <c r="G30" s="9">
        <v>859.00257868756592</v>
      </c>
      <c r="H30" s="18">
        <v>730.15219188443098</v>
      </c>
      <c r="I30" s="18">
        <v>0</v>
      </c>
      <c r="J30" s="4"/>
      <c r="K30" s="18">
        <v>0</v>
      </c>
      <c r="L30" s="4"/>
      <c r="M30" s="4"/>
    </row>
    <row r="31" spans="1:13" x14ac:dyDescent="0.2">
      <c r="A31" s="8">
        <v>43435.875</v>
      </c>
      <c r="B31" s="9">
        <v>0</v>
      </c>
      <c r="C31" s="20" t="s">
        <v>40</v>
      </c>
      <c r="D31" s="20" t="s">
        <v>40</v>
      </c>
      <c r="E31" s="41">
        <v>0</v>
      </c>
      <c r="F31" s="9">
        <v>858.04551602852507</v>
      </c>
      <c r="G31" s="9">
        <v>858.04551602852507</v>
      </c>
      <c r="H31" s="18">
        <v>729.33868862424629</v>
      </c>
      <c r="I31" s="18">
        <v>0</v>
      </c>
      <c r="J31" s="4"/>
      <c r="K31" s="18">
        <v>0</v>
      </c>
      <c r="L31" s="4"/>
      <c r="M31" s="4"/>
    </row>
    <row r="32" spans="1:13" x14ac:dyDescent="0.2">
      <c r="A32" s="8">
        <v>43435.916666666664</v>
      </c>
      <c r="B32" s="9">
        <v>0</v>
      </c>
      <c r="C32" s="20" t="s">
        <v>40</v>
      </c>
      <c r="D32" s="20" t="s">
        <v>40</v>
      </c>
      <c r="E32" s="41">
        <v>0</v>
      </c>
      <c r="F32" s="9">
        <v>857.59877418688779</v>
      </c>
      <c r="G32" s="9">
        <v>857.59877418688779</v>
      </c>
      <c r="H32" s="18">
        <v>728.95895805885459</v>
      </c>
      <c r="I32" s="18">
        <v>0</v>
      </c>
      <c r="J32" s="4"/>
      <c r="K32" s="18">
        <v>0</v>
      </c>
      <c r="L32" s="4"/>
      <c r="M32" s="4"/>
    </row>
    <row r="33" spans="1:13" x14ac:dyDescent="0.2">
      <c r="A33" s="8">
        <v>43435.958333333336</v>
      </c>
      <c r="B33" s="9">
        <v>0</v>
      </c>
      <c r="C33" s="20" t="s">
        <v>40</v>
      </c>
      <c r="D33" s="20" t="s">
        <v>40</v>
      </c>
      <c r="E33" s="41">
        <v>0</v>
      </c>
      <c r="F33" s="9">
        <v>858.2414192166342</v>
      </c>
      <c r="G33" s="9">
        <v>858.2414192166342</v>
      </c>
      <c r="H33" s="18">
        <v>729.50520633413907</v>
      </c>
      <c r="I33" s="18">
        <v>0</v>
      </c>
      <c r="J33" s="4"/>
      <c r="K33" s="18">
        <v>0</v>
      </c>
      <c r="L33" s="4"/>
      <c r="M33" s="4"/>
    </row>
    <row r="34" spans="1:13" x14ac:dyDescent="0.2">
      <c r="A34" s="8">
        <v>43436</v>
      </c>
      <c r="B34" s="9">
        <v>0</v>
      </c>
      <c r="C34" s="20" t="s">
        <v>40</v>
      </c>
      <c r="D34" s="20" t="s">
        <v>40</v>
      </c>
      <c r="E34" s="41">
        <v>0</v>
      </c>
      <c r="F34" s="9">
        <v>857.69384306307541</v>
      </c>
      <c r="G34" s="9">
        <v>857.69384306307541</v>
      </c>
      <c r="H34" s="18">
        <v>729.03976660361411</v>
      </c>
      <c r="I34" s="18">
        <v>0</v>
      </c>
      <c r="J34" s="4"/>
      <c r="K34" s="18">
        <v>0</v>
      </c>
      <c r="L34" s="4"/>
      <c r="M34" s="4"/>
    </row>
    <row r="35" spans="1:13" x14ac:dyDescent="0.2">
      <c r="A35" s="8">
        <v>43436.041666666664</v>
      </c>
      <c r="B35" s="9">
        <v>0</v>
      </c>
      <c r="C35" s="20" t="s">
        <v>40</v>
      </c>
      <c r="D35" s="20" t="s">
        <v>40</v>
      </c>
      <c r="E35" s="41">
        <v>0</v>
      </c>
      <c r="F35" s="9">
        <v>856.08256129712663</v>
      </c>
      <c r="G35" s="9">
        <v>856.08256129712663</v>
      </c>
      <c r="H35" s="18">
        <v>727.67017710255766</v>
      </c>
      <c r="I35" s="18">
        <v>0</v>
      </c>
      <c r="J35" s="4"/>
      <c r="K35" s="18">
        <v>0</v>
      </c>
      <c r="L35" s="4"/>
      <c r="M35" s="4"/>
    </row>
    <row r="36" spans="1:13" x14ac:dyDescent="0.2">
      <c r="A36" s="8">
        <v>43436.083333333336</v>
      </c>
      <c r="B36" s="9">
        <v>0</v>
      </c>
      <c r="C36" s="20" t="s">
        <v>40</v>
      </c>
      <c r="D36" s="20" t="s">
        <v>40</v>
      </c>
      <c r="E36" s="41">
        <v>0</v>
      </c>
      <c r="F36" s="9">
        <v>855.99900717732908</v>
      </c>
      <c r="G36" s="9">
        <v>855.99900717732908</v>
      </c>
      <c r="H36" s="18">
        <v>727.59915610072972</v>
      </c>
      <c r="I36" s="18">
        <v>0</v>
      </c>
      <c r="J36" s="4"/>
      <c r="K36" s="18">
        <v>0</v>
      </c>
      <c r="L36" s="4"/>
      <c r="M36" s="4"/>
    </row>
    <row r="37" spans="1:13" x14ac:dyDescent="0.2">
      <c r="A37" s="8">
        <v>43436.125</v>
      </c>
      <c r="B37" s="9">
        <v>0</v>
      </c>
      <c r="C37" s="20" t="s">
        <v>40</v>
      </c>
      <c r="D37" s="20" t="s">
        <v>40</v>
      </c>
      <c r="E37" s="41">
        <v>0</v>
      </c>
      <c r="F37" s="9">
        <v>856.24844493626358</v>
      </c>
      <c r="G37" s="9">
        <v>856.24844493626358</v>
      </c>
      <c r="H37" s="18">
        <v>727.81117819582403</v>
      </c>
      <c r="I37" s="18">
        <v>0</v>
      </c>
      <c r="J37" s="4"/>
      <c r="K37" s="18">
        <v>0</v>
      </c>
      <c r="L37" s="4"/>
      <c r="M37" s="4"/>
    </row>
    <row r="38" spans="1:13" x14ac:dyDescent="0.2">
      <c r="A38" s="8">
        <v>43436.166666666664</v>
      </c>
      <c r="B38" s="9">
        <v>0</v>
      </c>
      <c r="C38" s="20" t="s">
        <v>40</v>
      </c>
      <c r="D38" s="20" t="s">
        <v>40</v>
      </c>
      <c r="E38" s="41">
        <v>0</v>
      </c>
      <c r="F38" s="9">
        <v>856.0487331258397</v>
      </c>
      <c r="G38" s="9">
        <v>856.0487331258397</v>
      </c>
      <c r="H38" s="18">
        <v>727.6414231569637</v>
      </c>
      <c r="I38" s="18">
        <v>0</v>
      </c>
      <c r="J38" s="4"/>
      <c r="K38" s="18">
        <v>0</v>
      </c>
      <c r="L38" s="4"/>
      <c r="M38" s="4"/>
    </row>
    <row r="39" spans="1:13" x14ac:dyDescent="0.2">
      <c r="A39" s="8">
        <v>43436.208333333336</v>
      </c>
      <c r="B39" s="9">
        <v>0</v>
      </c>
      <c r="C39" s="20" t="s">
        <v>40</v>
      </c>
      <c r="D39" s="20" t="s">
        <v>40</v>
      </c>
      <c r="E39" s="41">
        <v>0</v>
      </c>
      <c r="F39" s="9">
        <v>856.0334224130894</v>
      </c>
      <c r="G39" s="9">
        <v>856.0334224130894</v>
      </c>
      <c r="H39" s="18">
        <v>727.62840905112591</v>
      </c>
      <c r="I39" s="18">
        <v>0</v>
      </c>
      <c r="J39" s="4"/>
      <c r="K39" s="18">
        <v>0</v>
      </c>
      <c r="L39" s="4"/>
      <c r="M39" s="4"/>
    </row>
    <row r="40" spans="1:13" x14ac:dyDescent="0.2">
      <c r="A40" s="8">
        <v>43436.25</v>
      </c>
      <c r="B40" s="9">
        <v>0</v>
      </c>
      <c r="C40" s="20" t="s">
        <v>40</v>
      </c>
      <c r="D40" s="20" t="s">
        <v>40</v>
      </c>
      <c r="E40" s="41">
        <v>0</v>
      </c>
      <c r="F40" s="9">
        <v>855.89483200079837</v>
      </c>
      <c r="G40" s="9">
        <v>855.89483200079837</v>
      </c>
      <c r="H40" s="18">
        <v>727.51060720067858</v>
      </c>
      <c r="I40" s="18">
        <v>0</v>
      </c>
      <c r="J40" s="4"/>
      <c r="K40" s="18">
        <v>0</v>
      </c>
      <c r="L40" s="4"/>
      <c r="M40" s="4"/>
    </row>
    <row r="41" spans="1:13" x14ac:dyDescent="0.2">
      <c r="A41" s="8">
        <v>43436.291666666664</v>
      </c>
      <c r="B41" s="9">
        <v>0</v>
      </c>
      <c r="C41" s="20" t="s">
        <v>40</v>
      </c>
      <c r="D41" s="20" t="s">
        <v>40</v>
      </c>
      <c r="E41" s="41">
        <v>0</v>
      </c>
      <c r="F41" s="9">
        <v>854.23390069434186</v>
      </c>
      <c r="G41" s="9">
        <v>854.23390069434186</v>
      </c>
      <c r="H41" s="18">
        <v>726.09881559019061</v>
      </c>
      <c r="I41" s="18">
        <v>0</v>
      </c>
      <c r="J41" s="4"/>
      <c r="K41" s="18">
        <v>0</v>
      </c>
      <c r="L41" s="4"/>
      <c r="M41" s="4"/>
    </row>
    <row r="42" spans="1:13" x14ac:dyDescent="0.2">
      <c r="A42" s="8">
        <v>43436.333333333336</v>
      </c>
      <c r="B42" s="9">
        <v>0</v>
      </c>
      <c r="C42" s="20" t="s">
        <v>40</v>
      </c>
      <c r="D42" s="20" t="s">
        <v>40</v>
      </c>
      <c r="E42" s="41">
        <v>0</v>
      </c>
      <c r="F42" s="9">
        <v>853.97305263483815</v>
      </c>
      <c r="G42" s="9">
        <v>853.97305263483815</v>
      </c>
      <c r="H42" s="18">
        <v>725.8770947396124</v>
      </c>
      <c r="I42" s="18">
        <v>0</v>
      </c>
      <c r="J42" s="4"/>
      <c r="K42" s="18">
        <v>0</v>
      </c>
      <c r="L42" s="4"/>
      <c r="M42" s="4"/>
    </row>
    <row r="43" spans="1:13" x14ac:dyDescent="0.2">
      <c r="A43" s="8">
        <v>43436.375</v>
      </c>
      <c r="B43" s="9">
        <v>0</v>
      </c>
      <c r="C43" s="20" t="s">
        <v>40</v>
      </c>
      <c r="D43" s="20" t="s">
        <v>40</v>
      </c>
      <c r="E43" s="41">
        <v>0</v>
      </c>
      <c r="F43" s="9">
        <v>854.34600016074648</v>
      </c>
      <c r="G43" s="9">
        <v>854.34600016074648</v>
      </c>
      <c r="H43" s="18">
        <v>726.19410013663446</v>
      </c>
      <c r="I43" s="18">
        <v>0</v>
      </c>
      <c r="J43" s="4"/>
      <c r="K43" s="18">
        <v>0</v>
      </c>
      <c r="L43" s="4"/>
      <c r="M43" s="4"/>
    </row>
    <row r="44" spans="1:13" x14ac:dyDescent="0.2">
      <c r="A44" s="8">
        <v>43436.416666666664</v>
      </c>
      <c r="B44" s="9">
        <v>0</v>
      </c>
      <c r="C44" s="20" t="s">
        <v>40</v>
      </c>
      <c r="D44" s="20" t="s">
        <v>40</v>
      </c>
      <c r="E44" s="41">
        <v>0</v>
      </c>
      <c r="F44" s="9">
        <v>853.16205761429228</v>
      </c>
      <c r="G44" s="9">
        <v>853.16205761429228</v>
      </c>
      <c r="H44" s="18">
        <v>725.18774897214837</v>
      </c>
      <c r="I44" s="18">
        <v>0</v>
      </c>
      <c r="J44" s="4"/>
      <c r="K44" s="18">
        <v>0</v>
      </c>
      <c r="L44" s="4"/>
      <c r="M44" s="4"/>
    </row>
    <row r="45" spans="1:13" x14ac:dyDescent="0.2">
      <c r="A45" s="8">
        <v>43436.458333333336</v>
      </c>
      <c r="B45" s="9">
        <v>0</v>
      </c>
      <c r="C45" s="20" t="s">
        <v>40</v>
      </c>
      <c r="D45" s="20" t="s">
        <v>40</v>
      </c>
      <c r="E45" s="41">
        <v>0</v>
      </c>
      <c r="F45" s="9">
        <v>852.46047512217842</v>
      </c>
      <c r="G45" s="9">
        <v>852.46047512217842</v>
      </c>
      <c r="H45" s="18">
        <v>724.5914038538516</v>
      </c>
      <c r="I45" s="18">
        <v>0</v>
      </c>
      <c r="J45" s="4"/>
      <c r="K45" s="18">
        <v>0</v>
      </c>
      <c r="L45" s="4"/>
      <c r="M45" s="4"/>
    </row>
    <row r="46" spans="1:13" x14ac:dyDescent="0.2">
      <c r="A46" s="8">
        <v>43436.5</v>
      </c>
      <c r="B46" s="9">
        <v>0</v>
      </c>
      <c r="C46" s="20" t="s">
        <v>40</v>
      </c>
      <c r="D46" s="20" t="s">
        <v>40</v>
      </c>
      <c r="E46" s="41">
        <v>0</v>
      </c>
      <c r="F46" s="9">
        <v>851.69590304428891</v>
      </c>
      <c r="G46" s="9">
        <v>851.69590304428891</v>
      </c>
      <c r="H46" s="18">
        <v>723.94151758764554</v>
      </c>
      <c r="I46" s="18">
        <v>0</v>
      </c>
      <c r="J46" s="4"/>
      <c r="K46" s="18">
        <v>0</v>
      </c>
      <c r="L46" s="4"/>
      <c r="M46" s="4"/>
    </row>
    <row r="47" spans="1:13" x14ac:dyDescent="0.2">
      <c r="A47" s="8">
        <v>43436.541666666664</v>
      </c>
      <c r="B47" s="9">
        <v>0</v>
      </c>
      <c r="C47" s="20" t="s">
        <v>40</v>
      </c>
      <c r="D47" s="20" t="s">
        <v>40</v>
      </c>
      <c r="E47" s="41">
        <v>0</v>
      </c>
      <c r="F47" s="9">
        <v>851.55723702731723</v>
      </c>
      <c r="G47" s="9">
        <v>851.55723702731723</v>
      </c>
      <c r="H47" s="18">
        <v>723.82365147321957</v>
      </c>
      <c r="I47" s="18">
        <v>0</v>
      </c>
      <c r="J47" s="4"/>
      <c r="K47" s="18">
        <v>0</v>
      </c>
      <c r="L47" s="4"/>
      <c r="M47" s="4"/>
    </row>
    <row r="48" spans="1:13" x14ac:dyDescent="0.2">
      <c r="A48" s="8">
        <v>43436.583333333336</v>
      </c>
      <c r="B48" s="9">
        <v>0</v>
      </c>
      <c r="C48" s="20" t="s">
        <v>40</v>
      </c>
      <c r="D48" s="20" t="s">
        <v>40</v>
      </c>
      <c r="E48" s="41">
        <v>0</v>
      </c>
      <c r="F48" s="9">
        <v>852.11623862730107</v>
      </c>
      <c r="G48" s="9">
        <v>852.11623862730107</v>
      </c>
      <c r="H48" s="18">
        <v>724.29880283320585</v>
      </c>
      <c r="I48" s="18">
        <v>0</v>
      </c>
      <c r="J48" s="4"/>
      <c r="K48" s="18">
        <v>0</v>
      </c>
      <c r="L48" s="4"/>
      <c r="M48" s="4"/>
    </row>
    <row r="49" spans="1:13" x14ac:dyDescent="0.2">
      <c r="A49" s="8">
        <v>43436.625</v>
      </c>
      <c r="B49" s="9">
        <v>0</v>
      </c>
      <c r="C49" s="20" t="s">
        <v>40</v>
      </c>
      <c r="D49" s="20" t="s">
        <v>40</v>
      </c>
      <c r="E49" s="41">
        <v>0</v>
      </c>
      <c r="F49" s="9">
        <v>851.67048392916433</v>
      </c>
      <c r="G49" s="9">
        <v>851.67048392916433</v>
      </c>
      <c r="H49" s="18">
        <v>723.91991133978968</v>
      </c>
      <c r="I49" s="18">
        <v>0</v>
      </c>
      <c r="J49" s="4"/>
      <c r="K49" s="18">
        <v>0</v>
      </c>
      <c r="L49" s="4"/>
      <c r="M49" s="4"/>
    </row>
    <row r="50" spans="1:13" x14ac:dyDescent="0.2">
      <c r="A50" s="8">
        <v>43436.666666666664</v>
      </c>
      <c r="B50" s="9">
        <v>0</v>
      </c>
      <c r="C50" s="20" t="s">
        <v>40</v>
      </c>
      <c r="D50" s="20" t="s">
        <v>40</v>
      </c>
      <c r="E50" s="41">
        <v>0</v>
      </c>
      <c r="F50" s="9">
        <v>851.43092173187915</v>
      </c>
      <c r="G50" s="9">
        <v>851.43092173187915</v>
      </c>
      <c r="H50" s="18">
        <v>723.7162834720973</v>
      </c>
      <c r="I50" s="18">
        <v>0</v>
      </c>
      <c r="J50" s="4"/>
      <c r="K50" s="18">
        <v>0</v>
      </c>
      <c r="L50" s="4"/>
      <c r="M50" s="4"/>
    </row>
    <row r="51" spans="1:13" x14ac:dyDescent="0.2">
      <c r="A51" s="8">
        <v>43436.708333333336</v>
      </c>
      <c r="B51" s="9">
        <v>0</v>
      </c>
      <c r="C51" s="20" t="s">
        <v>40</v>
      </c>
      <c r="D51" s="20" t="s">
        <v>40</v>
      </c>
      <c r="E51" s="41">
        <v>0</v>
      </c>
      <c r="F51" s="9">
        <v>852.46250525113533</v>
      </c>
      <c r="G51" s="9">
        <v>852.46250525113533</v>
      </c>
      <c r="H51" s="18">
        <v>724.59312946346506</v>
      </c>
      <c r="I51" s="18">
        <v>0</v>
      </c>
      <c r="J51" s="4"/>
      <c r="K51" s="18">
        <v>0</v>
      </c>
      <c r="L51" s="4"/>
      <c r="M51" s="4"/>
    </row>
    <row r="52" spans="1:13" x14ac:dyDescent="0.2">
      <c r="A52" s="8">
        <v>43436.75</v>
      </c>
      <c r="B52" s="9">
        <v>0</v>
      </c>
      <c r="C52" s="20" t="s">
        <v>40</v>
      </c>
      <c r="D52" s="20" t="s">
        <v>40</v>
      </c>
      <c r="E52" s="41">
        <v>0</v>
      </c>
      <c r="F52" s="9">
        <v>852.30490633639715</v>
      </c>
      <c r="G52" s="9">
        <v>852.30490633639715</v>
      </c>
      <c r="H52" s="18">
        <v>724.45917038593757</v>
      </c>
      <c r="I52" s="18">
        <v>0</v>
      </c>
      <c r="J52" s="4"/>
      <c r="K52" s="18">
        <v>0</v>
      </c>
      <c r="L52" s="4"/>
      <c r="M52" s="4"/>
    </row>
    <row r="53" spans="1:13" x14ac:dyDescent="0.2">
      <c r="A53" s="8">
        <v>43436.791666666664</v>
      </c>
      <c r="B53" s="9">
        <v>0</v>
      </c>
      <c r="C53" s="20" t="s">
        <v>40</v>
      </c>
      <c r="D53" s="20" t="s">
        <v>40</v>
      </c>
      <c r="E53" s="41">
        <v>0</v>
      </c>
      <c r="F53" s="9">
        <v>852.89181089794909</v>
      </c>
      <c r="G53" s="9">
        <v>852.89181089794909</v>
      </c>
      <c r="H53" s="18">
        <v>724.95803926325675</v>
      </c>
      <c r="I53" s="18">
        <v>0</v>
      </c>
      <c r="J53" s="4"/>
      <c r="K53" s="18">
        <v>0</v>
      </c>
      <c r="L53" s="4"/>
      <c r="M53" s="4"/>
    </row>
    <row r="54" spans="1:13" x14ac:dyDescent="0.2">
      <c r="A54" s="8">
        <v>43436.833333333336</v>
      </c>
      <c r="B54" s="9">
        <v>0</v>
      </c>
      <c r="C54" s="20" t="s">
        <v>40</v>
      </c>
      <c r="D54" s="20" t="s">
        <v>40</v>
      </c>
      <c r="E54" s="41">
        <v>0</v>
      </c>
      <c r="F54" s="9">
        <v>852.26687712320177</v>
      </c>
      <c r="G54" s="9">
        <v>852.26687712320177</v>
      </c>
      <c r="H54" s="18">
        <v>724.42684555472147</v>
      </c>
      <c r="I54" s="18">
        <v>0</v>
      </c>
      <c r="J54" s="4"/>
      <c r="K54" s="18">
        <v>0</v>
      </c>
      <c r="L54" s="4"/>
      <c r="M54" s="4"/>
    </row>
    <row r="55" spans="1:13" x14ac:dyDescent="0.2">
      <c r="A55" s="8">
        <v>43436.875</v>
      </c>
      <c r="B55" s="9">
        <v>0</v>
      </c>
      <c r="C55" s="20" t="s">
        <v>40</v>
      </c>
      <c r="D55" s="20" t="s">
        <v>40</v>
      </c>
      <c r="E55" s="41">
        <v>0</v>
      </c>
      <c r="F55" s="9">
        <v>853.51329141934218</v>
      </c>
      <c r="G55" s="9">
        <v>853.51329141934218</v>
      </c>
      <c r="H55" s="18">
        <v>725.48629770644084</v>
      </c>
      <c r="I55" s="18">
        <v>0</v>
      </c>
      <c r="J55" s="4"/>
      <c r="K55" s="18">
        <v>0</v>
      </c>
      <c r="L55" s="4"/>
      <c r="M55" s="4"/>
    </row>
    <row r="56" spans="1:13" x14ac:dyDescent="0.2">
      <c r="A56" s="8">
        <v>43436.916666666664</v>
      </c>
      <c r="B56" s="9">
        <v>0</v>
      </c>
      <c r="C56" s="20" t="s">
        <v>40</v>
      </c>
      <c r="D56" s="20" t="s">
        <v>40</v>
      </c>
      <c r="E56" s="41">
        <v>0</v>
      </c>
      <c r="F56" s="9">
        <v>853.28255194427891</v>
      </c>
      <c r="G56" s="9">
        <v>853.28255194427891</v>
      </c>
      <c r="H56" s="18">
        <v>725.29016915263708</v>
      </c>
      <c r="I56" s="18">
        <v>0</v>
      </c>
      <c r="J56" s="4"/>
      <c r="K56" s="18">
        <v>0</v>
      </c>
      <c r="L56" s="4"/>
      <c r="M56" s="4"/>
    </row>
    <row r="57" spans="1:13" x14ac:dyDescent="0.2">
      <c r="A57" s="8">
        <v>43436.958333333336</v>
      </c>
      <c r="B57" s="9">
        <v>0</v>
      </c>
      <c r="C57" s="20" t="s">
        <v>40</v>
      </c>
      <c r="D57" s="20" t="s">
        <v>40</v>
      </c>
      <c r="E57" s="41">
        <v>0</v>
      </c>
      <c r="F57" s="9">
        <v>852.88342212112752</v>
      </c>
      <c r="G57" s="9">
        <v>852.88342212112752</v>
      </c>
      <c r="H57" s="18">
        <v>724.95090880295834</v>
      </c>
      <c r="I57" s="18">
        <v>0</v>
      </c>
      <c r="J57" s="4"/>
      <c r="K57" s="18">
        <v>0</v>
      </c>
      <c r="L57" s="4"/>
      <c r="M57" s="4"/>
    </row>
    <row r="58" spans="1:13" x14ac:dyDescent="0.2">
      <c r="A58" s="8">
        <v>43437</v>
      </c>
      <c r="B58" s="9">
        <v>0</v>
      </c>
      <c r="C58" s="20" t="s">
        <v>40</v>
      </c>
      <c r="D58" s="20" t="s">
        <v>40</v>
      </c>
      <c r="E58" s="41">
        <v>0</v>
      </c>
      <c r="F58" s="9">
        <v>858.87289708729134</v>
      </c>
      <c r="G58" s="9">
        <v>858.87289708729134</v>
      </c>
      <c r="H58" s="18">
        <v>730.04196252419763</v>
      </c>
      <c r="I58" s="18">
        <v>0</v>
      </c>
      <c r="J58" s="4"/>
      <c r="K58" s="18">
        <v>0</v>
      </c>
      <c r="L58" s="4"/>
      <c r="M58" s="4"/>
    </row>
    <row r="59" spans="1:13" x14ac:dyDescent="0.2">
      <c r="A59" s="8">
        <v>43437.041666666664</v>
      </c>
      <c r="B59" s="9">
        <v>0</v>
      </c>
      <c r="C59" s="20" t="s">
        <v>40</v>
      </c>
      <c r="D59" s="20" t="s">
        <v>40</v>
      </c>
      <c r="E59" s="41">
        <v>0</v>
      </c>
      <c r="F59" s="9">
        <v>859.52262983181254</v>
      </c>
      <c r="G59" s="9">
        <v>859.52262983181254</v>
      </c>
      <c r="H59" s="18">
        <v>730.59423535704059</v>
      </c>
      <c r="I59" s="18">
        <v>0</v>
      </c>
      <c r="J59" s="4"/>
      <c r="K59" s="18">
        <v>0</v>
      </c>
      <c r="L59" s="4"/>
      <c r="M59" s="4"/>
    </row>
    <row r="60" spans="1:13" x14ac:dyDescent="0.2">
      <c r="A60" s="8">
        <v>43437.083333333336</v>
      </c>
      <c r="B60" s="9">
        <v>0</v>
      </c>
      <c r="C60" s="20" t="s">
        <v>40</v>
      </c>
      <c r="D60" s="20" t="s">
        <v>40</v>
      </c>
      <c r="E60" s="41">
        <v>0</v>
      </c>
      <c r="F60" s="9">
        <v>859.86675098468163</v>
      </c>
      <c r="G60" s="9">
        <v>859.86675098468163</v>
      </c>
      <c r="H60" s="18">
        <v>730.88673833697942</v>
      </c>
      <c r="I60" s="18">
        <v>0</v>
      </c>
      <c r="J60" s="4"/>
      <c r="K60" s="18">
        <v>0</v>
      </c>
      <c r="L60" s="4"/>
      <c r="M60" s="4"/>
    </row>
    <row r="61" spans="1:13" x14ac:dyDescent="0.2">
      <c r="A61" s="8">
        <v>43437.125</v>
      </c>
      <c r="B61" s="9">
        <v>0</v>
      </c>
      <c r="C61" s="20" t="s">
        <v>40</v>
      </c>
      <c r="D61" s="20" t="s">
        <v>40</v>
      </c>
      <c r="E61" s="41">
        <v>0</v>
      </c>
      <c r="F61" s="9">
        <v>859.79404012906548</v>
      </c>
      <c r="G61" s="9">
        <v>859.79404012906548</v>
      </c>
      <c r="H61" s="18">
        <v>730.82493410970562</v>
      </c>
      <c r="I61" s="18">
        <v>0</v>
      </c>
      <c r="J61" s="4"/>
      <c r="K61" s="18">
        <v>0</v>
      </c>
      <c r="L61" s="4"/>
      <c r="M61" s="4"/>
    </row>
    <row r="62" spans="1:13" x14ac:dyDescent="0.2">
      <c r="A62" s="8">
        <v>43437.166666666664</v>
      </c>
      <c r="B62" s="9">
        <v>0</v>
      </c>
      <c r="C62" s="20" t="s">
        <v>40</v>
      </c>
      <c r="D62" s="20" t="s">
        <v>40</v>
      </c>
      <c r="E62" s="41">
        <v>0</v>
      </c>
      <c r="F62" s="9">
        <v>859.14409990669822</v>
      </c>
      <c r="G62" s="9">
        <v>859.14409990669822</v>
      </c>
      <c r="H62" s="18">
        <v>730.2724849206935</v>
      </c>
      <c r="I62" s="18">
        <v>0</v>
      </c>
      <c r="J62" s="4"/>
      <c r="K62" s="18">
        <v>0</v>
      </c>
      <c r="L62" s="4"/>
      <c r="M62" s="4"/>
    </row>
    <row r="63" spans="1:13" x14ac:dyDescent="0.2">
      <c r="A63" s="8">
        <v>43437.208333333336</v>
      </c>
      <c r="B63" s="9">
        <v>0</v>
      </c>
      <c r="C63" s="20" t="s">
        <v>40</v>
      </c>
      <c r="D63" s="20" t="s">
        <v>40</v>
      </c>
      <c r="E63" s="41">
        <v>0</v>
      </c>
      <c r="F63" s="9">
        <v>859.60038128822578</v>
      </c>
      <c r="G63" s="9">
        <v>859.60038128822578</v>
      </c>
      <c r="H63" s="18">
        <v>730.66032409499189</v>
      </c>
      <c r="I63" s="18">
        <v>0</v>
      </c>
      <c r="J63" s="4"/>
      <c r="K63" s="18">
        <v>0</v>
      </c>
      <c r="L63" s="4"/>
      <c r="M63" s="4"/>
    </row>
    <row r="64" spans="1:13" x14ac:dyDescent="0.2">
      <c r="A64" s="8">
        <v>43437.25</v>
      </c>
      <c r="B64" s="9">
        <v>0</v>
      </c>
      <c r="C64" s="20" t="s">
        <v>40</v>
      </c>
      <c r="D64" s="20" t="s">
        <v>40</v>
      </c>
      <c r="E64" s="41">
        <v>0</v>
      </c>
      <c r="F64" s="9">
        <v>861.0542340354865</v>
      </c>
      <c r="G64" s="9">
        <v>861.0542340354865</v>
      </c>
      <c r="H64" s="18">
        <v>731.89609893016348</v>
      </c>
      <c r="I64" s="18">
        <v>0</v>
      </c>
      <c r="J64" s="4"/>
      <c r="K64" s="18">
        <v>0</v>
      </c>
      <c r="L64" s="4"/>
      <c r="M64" s="4"/>
    </row>
    <row r="65" spans="1:13" x14ac:dyDescent="0.2">
      <c r="A65" s="8">
        <v>43437.291666666664</v>
      </c>
      <c r="B65" s="9">
        <v>0</v>
      </c>
      <c r="C65" s="20" t="s">
        <v>40</v>
      </c>
      <c r="D65" s="20" t="s">
        <v>40</v>
      </c>
      <c r="E65" s="41">
        <v>0</v>
      </c>
      <c r="F65" s="9">
        <v>860.60565891494866</v>
      </c>
      <c r="G65" s="9">
        <v>860.60565891494866</v>
      </c>
      <c r="H65" s="18">
        <v>731.51481007770633</v>
      </c>
      <c r="I65" s="18">
        <v>0</v>
      </c>
      <c r="J65" s="4"/>
      <c r="K65" s="18">
        <v>0</v>
      </c>
      <c r="L65" s="4"/>
      <c r="M65" s="4"/>
    </row>
    <row r="66" spans="1:13" x14ac:dyDescent="0.2">
      <c r="A66" s="8">
        <v>43437.333333333336</v>
      </c>
      <c r="B66" s="9">
        <v>0</v>
      </c>
      <c r="C66" s="20" t="s">
        <v>40</v>
      </c>
      <c r="D66" s="20" t="s">
        <v>40</v>
      </c>
      <c r="E66" s="41">
        <v>0</v>
      </c>
      <c r="F66" s="9">
        <v>860.78376814527178</v>
      </c>
      <c r="G66" s="9">
        <v>860.78376814527178</v>
      </c>
      <c r="H66" s="18">
        <v>731.66620292348102</v>
      </c>
      <c r="I66" s="18">
        <v>0</v>
      </c>
      <c r="J66" s="4"/>
      <c r="K66" s="18">
        <v>0</v>
      </c>
      <c r="L66" s="4"/>
      <c r="M66" s="4"/>
    </row>
    <row r="67" spans="1:13" x14ac:dyDescent="0.2">
      <c r="A67" s="8">
        <v>43437.375</v>
      </c>
      <c r="B67" s="9">
        <v>0</v>
      </c>
      <c r="C67" s="20" t="s">
        <v>40</v>
      </c>
      <c r="D67" s="20" t="s">
        <v>40</v>
      </c>
      <c r="E67" s="41">
        <v>0</v>
      </c>
      <c r="F67" s="9">
        <v>861.05633431067872</v>
      </c>
      <c r="G67" s="9">
        <v>861.05633431067872</v>
      </c>
      <c r="H67" s="18">
        <v>731.89788416407691</v>
      </c>
      <c r="I67" s="18">
        <v>0</v>
      </c>
      <c r="J67" s="4"/>
      <c r="K67" s="18">
        <v>0</v>
      </c>
      <c r="L67" s="4"/>
      <c r="M67" s="4"/>
    </row>
    <row r="68" spans="1:13" x14ac:dyDescent="0.2">
      <c r="A68" s="8">
        <v>43437.416666666664</v>
      </c>
      <c r="B68" s="9">
        <v>0</v>
      </c>
      <c r="C68" s="20" t="s">
        <v>40</v>
      </c>
      <c r="D68" s="20" t="s">
        <v>40</v>
      </c>
      <c r="E68" s="41">
        <v>0</v>
      </c>
      <c r="F68" s="9">
        <v>855.73872553563672</v>
      </c>
      <c r="G68" s="9">
        <v>855.73872553563672</v>
      </c>
      <c r="H68" s="18">
        <v>727.37791670529123</v>
      </c>
      <c r="I68" s="18">
        <v>0</v>
      </c>
      <c r="J68" s="4"/>
      <c r="K68" s="18">
        <v>0</v>
      </c>
      <c r="L68" s="4"/>
      <c r="M68" s="4"/>
    </row>
    <row r="69" spans="1:13" x14ac:dyDescent="0.2">
      <c r="A69" s="8">
        <v>43437.458333333336</v>
      </c>
      <c r="B69" s="9">
        <v>0</v>
      </c>
      <c r="C69" s="20" t="s">
        <v>40</v>
      </c>
      <c r="D69" s="20" t="s">
        <v>40</v>
      </c>
      <c r="E69" s="41">
        <v>0</v>
      </c>
      <c r="F69" s="9">
        <v>847.84823232274402</v>
      </c>
      <c r="G69" s="9">
        <v>847.84823232274402</v>
      </c>
      <c r="H69" s="18">
        <v>720.67099747433235</v>
      </c>
      <c r="I69" s="18">
        <v>0</v>
      </c>
      <c r="J69" s="4"/>
      <c r="K69" s="18">
        <v>0</v>
      </c>
      <c r="L69" s="4"/>
      <c r="M69" s="4"/>
    </row>
    <row r="70" spans="1:13" x14ac:dyDescent="0.2">
      <c r="A70" s="8">
        <v>43437.5</v>
      </c>
      <c r="B70" s="9">
        <v>0</v>
      </c>
      <c r="C70" s="20" t="s">
        <v>40</v>
      </c>
      <c r="D70" s="20" t="s">
        <v>40</v>
      </c>
      <c r="E70" s="41">
        <v>0</v>
      </c>
      <c r="F70" s="9">
        <v>848.27801149086145</v>
      </c>
      <c r="G70" s="9">
        <v>848.27801149086145</v>
      </c>
      <c r="H70" s="18">
        <v>721.03630976723218</v>
      </c>
      <c r="I70" s="18">
        <v>0</v>
      </c>
      <c r="J70" s="4"/>
      <c r="K70" s="18">
        <v>0</v>
      </c>
      <c r="L70" s="4"/>
      <c r="M70" s="4"/>
    </row>
    <row r="71" spans="1:13" x14ac:dyDescent="0.2">
      <c r="A71" s="8">
        <v>43437.541666666664</v>
      </c>
      <c r="B71" s="9">
        <v>0</v>
      </c>
      <c r="C71" s="20" t="s">
        <v>40</v>
      </c>
      <c r="D71" s="20" t="s">
        <v>40</v>
      </c>
      <c r="E71" s="41">
        <v>0</v>
      </c>
      <c r="F71" s="9">
        <v>848.9483803769325</v>
      </c>
      <c r="G71" s="9">
        <v>848.9483803769325</v>
      </c>
      <c r="H71" s="18">
        <v>721.60612332039261</v>
      </c>
      <c r="I71" s="18">
        <v>0</v>
      </c>
      <c r="J71" s="4"/>
      <c r="K71" s="18">
        <v>0</v>
      </c>
      <c r="L71" s="4"/>
      <c r="M71" s="4"/>
    </row>
    <row r="72" spans="1:13" x14ac:dyDescent="0.2">
      <c r="A72" s="8">
        <v>43437.583333333336</v>
      </c>
      <c r="B72" s="9">
        <v>0</v>
      </c>
      <c r="C72" s="20" t="s">
        <v>40</v>
      </c>
      <c r="D72" s="20" t="s">
        <v>40</v>
      </c>
      <c r="E72" s="41">
        <v>0</v>
      </c>
      <c r="F72" s="9">
        <v>849.54491627160792</v>
      </c>
      <c r="G72" s="9">
        <v>849.54491627160792</v>
      </c>
      <c r="H72" s="18">
        <v>722.11317883086667</v>
      </c>
      <c r="I72" s="18">
        <v>0</v>
      </c>
      <c r="J72" s="4"/>
      <c r="K72" s="18">
        <v>0</v>
      </c>
      <c r="L72" s="4"/>
      <c r="M72" s="4"/>
    </row>
    <row r="73" spans="1:13" x14ac:dyDescent="0.2">
      <c r="A73" s="8">
        <v>43437.625</v>
      </c>
      <c r="B73" s="9">
        <v>0</v>
      </c>
      <c r="C73" s="20" t="s">
        <v>40</v>
      </c>
      <c r="D73" s="20" t="s">
        <v>40</v>
      </c>
      <c r="E73" s="41">
        <v>0</v>
      </c>
      <c r="F73" s="9">
        <v>843.26665478292364</v>
      </c>
      <c r="G73" s="9">
        <v>843.26665478292364</v>
      </c>
      <c r="H73" s="18">
        <v>716.77665656548504</v>
      </c>
      <c r="I73" s="18">
        <v>0</v>
      </c>
      <c r="J73" s="4"/>
      <c r="K73" s="18">
        <v>0</v>
      </c>
      <c r="L73" s="4"/>
      <c r="M73" s="4"/>
    </row>
    <row r="74" spans="1:13" x14ac:dyDescent="0.2">
      <c r="A74" s="8">
        <v>43437.666666666664</v>
      </c>
      <c r="B74" s="9">
        <v>0</v>
      </c>
      <c r="C74" s="20" t="s">
        <v>40</v>
      </c>
      <c r="D74" s="20" t="s">
        <v>41</v>
      </c>
      <c r="E74" s="41">
        <v>0</v>
      </c>
      <c r="F74" s="9">
        <v>830.3086583460647</v>
      </c>
      <c r="G74" s="9">
        <v>830.3086583460647</v>
      </c>
      <c r="H74" s="18">
        <v>705.76235959415499</v>
      </c>
      <c r="I74" s="18">
        <v>0</v>
      </c>
      <c r="J74" s="4"/>
      <c r="K74" s="18">
        <v>0</v>
      </c>
      <c r="L74" s="4"/>
      <c r="M74" s="4"/>
    </row>
    <row r="75" spans="1:13" x14ac:dyDescent="0.2">
      <c r="A75" s="8">
        <v>43437.708333333336</v>
      </c>
      <c r="B75" s="9">
        <v>0</v>
      </c>
      <c r="C75" s="20" t="s">
        <v>40</v>
      </c>
      <c r="D75" s="20" t="s">
        <v>41</v>
      </c>
      <c r="E75" s="41">
        <v>0</v>
      </c>
      <c r="F75" s="9">
        <v>832.14334065349306</v>
      </c>
      <c r="G75" s="9">
        <v>832.14334065349306</v>
      </c>
      <c r="H75" s="18">
        <v>707.32183955546907</v>
      </c>
      <c r="I75" s="18">
        <v>0</v>
      </c>
      <c r="J75" s="4"/>
      <c r="K75" s="18">
        <v>0</v>
      </c>
      <c r="L75" s="4"/>
      <c r="M75" s="4"/>
    </row>
    <row r="76" spans="1:13" x14ac:dyDescent="0.2">
      <c r="A76" s="8">
        <v>43437.75</v>
      </c>
      <c r="B76" s="9">
        <v>0</v>
      </c>
      <c r="C76" s="20" t="s">
        <v>40</v>
      </c>
      <c r="D76" s="20" t="s">
        <v>41</v>
      </c>
      <c r="E76" s="41">
        <v>0</v>
      </c>
      <c r="F76" s="9">
        <v>841.78031350287972</v>
      </c>
      <c r="G76" s="9">
        <v>841.78031350287972</v>
      </c>
      <c r="H76" s="18">
        <v>715.5132664774477</v>
      </c>
      <c r="I76" s="18">
        <v>0</v>
      </c>
      <c r="J76" s="4"/>
      <c r="K76" s="18">
        <v>0</v>
      </c>
      <c r="L76" s="4"/>
      <c r="M76" s="4"/>
    </row>
    <row r="77" spans="1:13" x14ac:dyDescent="0.2">
      <c r="A77" s="8">
        <v>43437.791666666664</v>
      </c>
      <c r="B77" s="9">
        <v>0</v>
      </c>
      <c r="C77" s="20" t="s">
        <v>40</v>
      </c>
      <c r="D77" s="20" t="s">
        <v>41</v>
      </c>
      <c r="E77" s="41">
        <v>0</v>
      </c>
      <c r="F77" s="9">
        <v>854.34882740274873</v>
      </c>
      <c r="G77" s="9">
        <v>854.34882740274873</v>
      </c>
      <c r="H77" s="18">
        <v>726.19650329233639</v>
      </c>
      <c r="I77" s="18">
        <v>0</v>
      </c>
      <c r="J77" s="4"/>
      <c r="K77" s="18">
        <v>0</v>
      </c>
      <c r="L77" s="4"/>
      <c r="M77" s="4"/>
    </row>
    <row r="78" spans="1:13" x14ac:dyDescent="0.2">
      <c r="A78" s="8">
        <v>43437.833333333336</v>
      </c>
      <c r="B78" s="9">
        <v>0</v>
      </c>
      <c r="C78" s="20" t="s">
        <v>40</v>
      </c>
      <c r="D78" s="20" t="s">
        <v>41</v>
      </c>
      <c r="E78" s="41">
        <v>0</v>
      </c>
      <c r="F78" s="9">
        <v>862.17264648543312</v>
      </c>
      <c r="G78" s="9">
        <v>862.17264648543312</v>
      </c>
      <c r="H78" s="18">
        <v>732.84674951261809</v>
      </c>
      <c r="I78" s="18">
        <v>0</v>
      </c>
      <c r="J78" s="4"/>
      <c r="K78" s="18">
        <v>0</v>
      </c>
      <c r="L78" s="4"/>
      <c r="M78" s="4"/>
    </row>
    <row r="79" spans="1:13" x14ac:dyDescent="0.2">
      <c r="A79" s="8">
        <v>43437.875</v>
      </c>
      <c r="B79" s="9">
        <v>0</v>
      </c>
      <c r="C79" s="20" t="s">
        <v>40</v>
      </c>
      <c r="D79" s="20" t="s">
        <v>41</v>
      </c>
      <c r="E79" s="41">
        <v>0</v>
      </c>
      <c r="F79" s="9">
        <v>868.32452038093368</v>
      </c>
      <c r="G79" s="9">
        <v>868.32452038093368</v>
      </c>
      <c r="H79" s="18">
        <v>738.07584232379361</v>
      </c>
      <c r="I79" s="18">
        <v>0</v>
      </c>
      <c r="J79" s="4"/>
      <c r="K79" s="18">
        <v>0</v>
      </c>
      <c r="L79" s="4"/>
      <c r="M79" s="4"/>
    </row>
    <row r="80" spans="1:13" x14ac:dyDescent="0.2">
      <c r="A80" s="8">
        <v>43437.916666666664</v>
      </c>
      <c r="B80" s="9">
        <v>0</v>
      </c>
      <c r="C80" s="20" t="s">
        <v>40</v>
      </c>
      <c r="D80" s="20" t="s">
        <v>41</v>
      </c>
      <c r="E80" s="41">
        <v>0</v>
      </c>
      <c r="F80" s="9">
        <v>872.25055492688875</v>
      </c>
      <c r="G80" s="9">
        <v>872.25055492688875</v>
      </c>
      <c r="H80" s="18">
        <v>741.41297168785547</v>
      </c>
      <c r="I80" s="18">
        <v>0</v>
      </c>
      <c r="J80" s="4"/>
      <c r="K80" s="18">
        <v>0</v>
      </c>
      <c r="L80" s="4"/>
      <c r="M80" s="4"/>
    </row>
    <row r="81" spans="1:13" x14ac:dyDescent="0.2">
      <c r="A81" s="8">
        <v>43437.958333333336</v>
      </c>
      <c r="B81" s="9">
        <v>0</v>
      </c>
      <c r="C81" s="20" t="s">
        <v>40</v>
      </c>
      <c r="D81" s="20" t="s">
        <v>41</v>
      </c>
      <c r="E81" s="41">
        <v>0</v>
      </c>
      <c r="F81" s="9">
        <v>876.74500977591174</v>
      </c>
      <c r="G81" s="9">
        <v>876.74500977591174</v>
      </c>
      <c r="H81" s="18">
        <v>745.23325830952501</v>
      </c>
      <c r="I81" s="18">
        <v>0</v>
      </c>
      <c r="J81" s="4"/>
      <c r="K81" s="18">
        <v>0</v>
      </c>
      <c r="L81" s="4"/>
      <c r="M81" s="4"/>
    </row>
    <row r="82" spans="1:13" x14ac:dyDescent="0.2">
      <c r="A82" s="8">
        <v>43438</v>
      </c>
      <c r="B82" s="9">
        <v>0</v>
      </c>
      <c r="C82" s="20" t="s">
        <v>40</v>
      </c>
      <c r="D82" s="20" t="s">
        <v>41</v>
      </c>
      <c r="E82" s="41">
        <v>0</v>
      </c>
      <c r="F82" s="9">
        <v>877.52674342399541</v>
      </c>
      <c r="G82" s="9">
        <v>877.52674342399541</v>
      </c>
      <c r="H82" s="18">
        <v>745.89773191039603</v>
      </c>
      <c r="I82" s="18">
        <v>0</v>
      </c>
      <c r="J82" s="4"/>
      <c r="K82" s="18">
        <v>0</v>
      </c>
      <c r="L82" s="4"/>
      <c r="M82" s="4"/>
    </row>
    <row r="83" spans="1:13" x14ac:dyDescent="0.2">
      <c r="A83" s="8">
        <v>43438.041666666664</v>
      </c>
      <c r="B83" s="9">
        <v>0</v>
      </c>
      <c r="C83" s="20" t="s">
        <v>41</v>
      </c>
      <c r="D83" s="20" t="s">
        <v>41</v>
      </c>
      <c r="E83" s="41">
        <v>0</v>
      </c>
      <c r="F83" s="9">
        <v>841.75586075629781</v>
      </c>
      <c r="G83" s="9">
        <v>841.75586075629781</v>
      </c>
      <c r="H83" s="18">
        <v>715.49248164285314</v>
      </c>
      <c r="I83" s="18">
        <v>0</v>
      </c>
      <c r="J83" s="4"/>
      <c r="K83" s="18">
        <v>0</v>
      </c>
      <c r="L83" s="4"/>
      <c r="M83" s="4"/>
    </row>
    <row r="84" spans="1:13" x14ac:dyDescent="0.2">
      <c r="A84" s="8">
        <v>43438.083333333336</v>
      </c>
      <c r="B84" s="9">
        <v>0.17615487181154599</v>
      </c>
      <c r="C84" s="20" t="s">
        <v>41</v>
      </c>
      <c r="D84" s="20" t="s">
        <v>41</v>
      </c>
      <c r="E84" s="41">
        <v>0</v>
      </c>
      <c r="F84" s="9">
        <v>909.73978311528344</v>
      </c>
      <c r="G84" s="9">
        <v>909.73978311528344</v>
      </c>
      <c r="H84" s="18">
        <v>773.27881564799088</v>
      </c>
      <c r="I84" s="18">
        <v>0</v>
      </c>
      <c r="J84" s="4"/>
      <c r="K84" s="18">
        <v>0</v>
      </c>
      <c r="L84" s="4"/>
      <c r="M84" s="4"/>
    </row>
    <row r="85" spans="1:13" x14ac:dyDescent="0.2">
      <c r="A85" s="8">
        <v>43438.125</v>
      </c>
      <c r="B85" s="9">
        <v>10.96932350473474</v>
      </c>
      <c r="C85" s="20" t="s">
        <v>41</v>
      </c>
      <c r="D85" s="20" t="s">
        <v>41</v>
      </c>
      <c r="E85" s="41">
        <v>175000</v>
      </c>
      <c r="F85" s="9">
        <v>945.65809025869476</v>
      </c>
      <c r="G85" s="9">
        <v>945.65809025869476</v>
      </c>
      <c r="H85" s="18">
        <v>803.80937671989057</v>
      </c>
      <c r="I85" s="18">
        <v>0.38751639155413248</v>
      </c>
      <c r="J85" s="4"/>
      <c r="K85" s="18">
        <v>1</v>
      </c>
      <c r="L85" s="4"/>
      <c r="M85" s="4"/>
    </row>
    <row r="86" spans="1:13" x14ac:dyDescent="0.2">
      <c r="A86" s="8">
        <v>43438.166666666664</v>
      </c>
      <c r="B86" s="9">
        <v>48.47385529270263</v>
      </c>
      <c r="C86" s="20" t="s">
        <v>41</v>
      </c>
      <c r="D86" s="20" t="s">
        <v>41</v>
      </c>
      <c r="E86" s="41">
        <v>175000</v>
      </c>
      <c r="F86" s="9">
        <v>940.22509773992283</v>
      </c>
      <c r="G86" s="9">
        <v>940.22509773992283</v>
      </c>
      <c r="H86" s="18">
        <v>799.19133307893435</v>
      </c>
      <c r="I86" s="18">
        <v>0.38751639155413248</v>
      </c>
      <c r="J86" s="4"/>
      <c r="K86" s="18">
        <v>1</v>
      </c>
      <c r="L86" s="4"/>
      <c r="M86" s="4"/>
    </row>
    <row r="87" spans="1:13" x14ac:dyDescent="0.2">
      <c r="A87" s="8">
        <v>43438.208333333336</v>
      </c>
      <c r="B87" s="9">
        <v>56.365704879517367</v>
      </c>
      <c r="C87" s="20" t="s">
        <v>41</v>
      </c>
      <c r="D87" s="20" t="s">
        <v>41</v>
      </c>
      <c r="E87" s="41">
        <v>175000</v>
      </c>
      <c r="F87" s="9">
        <v>940.96860887216735</v>
      </c>
      <c r="G87" s="9">
        <v>940.96860887216735</v>
      </c>
      <c r="H87" s="18">
        <v>799.82331754134225</v>
      </c>
      <c r="I87" s="18">
        <v>0.38751639155413248</v>
      </c>
      <c r="J87" s="4"/>
      <c r="K87" s="18">
        <v>1</v>
      </c>
      <c r="L87" s="4"/>
      <c r="M87" s="4"/>
    </row>
    <row r="88" spans="1:13" x14ac:dyDescent="0.2">
      <c r="A88" s="8">
        <v>43438.25</v>
      </c>
      <c r="B88" s="9">
        <v>69.671427252186191</v>
      </c>
      <c r="C88" s="20" t="s">
        <v>41</v>
      </c>
      <c r="D88" s="20" t="s">
        <v>41</v>
      </c>
      <c r="E88" s="41">
        <v>175000</v>
      </c>
      <c r="F88" s="9">
        <v>951.22868677061024</v>
      </c>
      <c r="G88" s="9">
        <v>951.22868677061024</v>
      </c>
      <c r="H88" s="18">
        <v>808.54438375501866</v>
      </c>
      <c r="I88" s="18">
        <v>0.38751639155413248</v>
      </c>
      <c r="J88" s="4"/>
      <c r="K88" s="18">
        <v>1</v>
      </c>
      <c r="L88" s="4"/>
      <c r="M88" s="4"/>
    </row>
    <row r="89" spans="1:13" x14ac:dyDescent="0.2">
      <c r="A89" s="8">
        <v>43438.291666666664</v>
      </c>
      <c r="B89" s="9">
        <v>137.45317798123875</v>
      </c>
      <c r="C89" s="20" t="s">
        <v>41</v>
      </c>
      <c r="D89" s="20" t="s">
        <v>41</v>
      </c>
      <c r="E89" s="41">
        <v>175000</v>
      </c>
      <c r="F89" s="9">
        <v>965.12537027912344</v>
      </c>
      <c r="G89" s="9">
        <v>965.12537027912344</v>
      </c>
      <c r="H89" s="18">
        <v>820.35656473725487</v>
      </c>
      <c r="I89" s="18">
        <v>0.38751639155413248</v>
      </c>
      <c r="J89" s="4"/>
      <c r="K89" s="18">
        <v>1</v>
      </c>
      <c r="L89" s="4"/>
      <c r="M89" s="4"/>
    </row>
    <row r="90" spans="1:13" x14ac:dyDescent="0.2">
      <c r="A90" s="8">
        <v>43438.333333333336</v>
      </c>
      <c r="B90" s="9">
        <v>142.88451188879787</v>
      </c>
      <c r="C90" s="20" t="s">
        <v>41</v>
      </c>
      <c r="D90" s="20" t="s">
        <v>41</v>
      </c>
      <c r="E90" s="41">
        <v>175000</v>
      </c>
      <c r="F90" s="9">
        <v>982.26369470285999</v>
      </c>
      <c r="G90" s="9">
        <v>982.26369470285999</v>
      </c>
      <c r="H90" s="18">
        <v>834.92414049743093</v>
      </c>
      <c r="I90" s="18">
        <v>0.38751639155413248</v>
      </c>
      <c r="J90" s="4"/>
      <c r="K90" s="18">
        <v>1</v>
      </c>
      <c r="L90" s="4"/>
      <c r="M90" s="4"/>
    </row>
    <row r="91" spans="1:13" x14ac:dyDescent="0.2">
      <c r="A91" s="8">
        <v>43438.375</v>
      </c>
      <c r="B91" s="9">
        <v>142.7255859375</v>
      </c>
      <c r="C91" s="20" t="s">
        <v>41</v>
      </c>
      <c r="D91" s="20" t="s">
        <v>41</v>
      </c>
      <c r="E91" s="41">
        <v>175000</v>
      </c>
      <c r="F91" s="9">
        <v>990.63276495486264</v>
      </c>
      <c r="G91" s="9">
        <v>990.63276495486264</v>
      </c>
      <c r="H91" s="18">
        <v>842.03785021163321</v>
      </c>
      <c r="I91" s="18">
        <v>0.38751639155413248</v>
      </c>
      <c r="J91" s="4"/>
      <c r="K91" s="18">
        <v>1</v>
      </c>
      <c r="L91" s="4"/>
      <c r="M91" s="4"/>
    </row>
    <row r="92" spans="1:13" x14ac:dyDescent="0.2">
      <c r="A92" s="8">
        <v>43438.416666666664</v>
      </c>
      <c r="B92" s="9">
        <v>142.05170506996589</v>
      </c>
      <c r="C92" s="20" t="s">
        <v>41</v>
      </c>
      <c r="D92" s="20" t="s">
        <v>41</v>
      </c>
      <c r="E92" s="41">
        <v>175000</v>
      </c>
      <c r="F92" s="9">
        <v>994.43881135318588</v>
      </c>
      <c r="G92" s="9">
        <v>994.43881135318588</v>
      </c>
      <c r="H92" s="18">
        <v>845.27298965020793</v>
      </c>
      <c r="I92" s="18">
        <v>0.38751639155413248</v>
      </c>
      <c r="J92" s="4"/>
      <c r="K92" s="18">
        <v>1</v>
      </c>
      <c r="L92" s="4"/>
      <c r="M92" s="4"/>
    </row>
    <row r="93" spans="1:13" x14ac:dyDescent="0.2">
      <c r="A93" s="8">
        <v>43438.458333333336</v>
      </c>
      <c r="B93" s="9">
        <v>85.604095098673753</v>
      </c>
      <c r="C93" s="20" t="s">
        <v>41</v>
      </c>
      <c r="D93" s="20" t="s">
        <v>41</v>
      </c>
      <c r="E93" s="41">
        <v>175000</v>
      </c>
      <c r="F93" s="9">
        <v>988.50668837445892</v>
      </c>
      <c r="G93" s="9">
        <v>988.50668837445892</v>
      </c>
      <c r="H93" s="18">
        <v>840.23068511829001</v>
      </c>
      <c r="I93" s="18">
        <v>0.38751639155413248</v>
      </c>
      <c r="J93" s="4"/>
      <c r="K93" s="18">
        <v>1</v>
      </c>
      <c r="L93" s="4"/>
      <c r="M93" s="4"/>
    </row>
    <row r="94" spans="1:13" x14ac:dyDescent="0.2">
      <c r="A94" s="8">
        <v>43438.5</v>
      </c>
      <c r="B94" s="9">
        <v>69.301937450982706</v>
      </c>
      <c r="C94" s="20" t="s">
        <v>41</v>
      </c>
      <c r="D94" s="20" t="s">
        <v>41</v>
      </c>
      <c r="E94" s="41">
        <v>175000</v>
      </c>
      <c r="F94" s="9">
        <v>995.0745685614213</v>
      </c>
      <c r="G94" s="9">
        <v>995.0745685614213</v>
      </c>
      <c r="H94" s="18">
        <v>845.81338327720812</v>
      </c>
      <c r="I94" s="18">
        <v>0.38751639155413248</v>
      </c>
      <c r="J94" s="4"/>
      <c r="K94" s="18">
        <v>1</v>
      </c>
      <c r="L94" s="4"/>
      <c r="M94" s="4"/>
    </row>
    <row r="95" spans="1:13" x14ac:dyDescent="0.2">
      <c r="A95" s="8">
        <v>43438.541666666664</v>
      </c>
      <c r="B95" s="9">
        <v>67.845740928391464</v>
      </c>
      <c r="C95" s="20" t="s">
        <v>41</v>
      </c>
      <c r="D95" s="20" t="s">
        <v>41</v>
      </c>
      <c r="E95" s="41">
        <v>175000</v>
      </c>
      <c r="F95" s="9">
        <v>999.40418422702908</v>
      </c>
      <c r="G95" s="9">
        <v>999.40418422702908</v>
      </c>
      <c r="H95" s="18">
        <v>849.49355659297464</v>
      </c>
      <c r="I95" s="18">
        <v>0.38751639155413248</v>
      </c>
      <c r="J95" s="4"/>
      <c r="K95" s="18">
        <v>1</v>
      </c>
      <c r="L95" s="4"/>
      <c r="M95" s="4"/>
    </row>
    <row r="96" spans="1:13" x14ac:dyDescent="0.2">
      <c r="A96" s="8">
        <v>43438.583333333336</v>
      </c>
      <c r="B96" s="9">
        <v>67.663230895996094</v>
      </c>
      <c r="C96" s="20" t="s">
        <v>41</v>
      </c>
      <c r="D96" s="20" t="s">
        <v>41</v>
      </c>
      <c r="E96" s="41">
        <v>175000</v>
      </c>
      <c r="F96" s="9">
        <v>1002.9735610003077</v>
      </c>
      <c r="G96" s="9">
        <v>1002.9735610003077</v>
      </c>
      <c r="H96" s="18">
        <v>852.52752685026144</v>
      </c>
      <c r="I96" s="18">
        <v>0.38751639155413248</v>
      </c>
      <c r="J96" s="4"/>
      <c r="K96" s="18">
        <v>1</v>
      </c>
      <c r="L96" s="4"/>
      <c r="M96" s="4"/>
    </row>
    <row r="97" spans="1:13" x14ac:dyDescent="0.2">
      <c r="A97" s="8">
        <v>43438.625</v>
      </c>
      <c r="B97" s="9">
        <v>67.7174123513132</v>
      </c>
      <c r="C97" s="20" t="s">
        <v>41</v>
      </c>
      <c r="D97" s="20" t="s">
        <v>41</v>
      </c>
      <c r="E97" s="41">
        <v>175000</v>
      </c>
      <c r="F97" s="9">
        <v>1008.4343280600524</v>
      </c>
      <c r="G97" s="9">
        <v>1008.4343280600524</v>
      </c>
      <c r="H97" s="18">
        <v>857.16917885104453</v>
      </c>
      <c r="I97" s="18">
        <v>0.38751639155413248</v>
      </c>
      <c r="J97" s="4"/>
      <c r="K97" s="18">
        <v>1</v>
      </c>
      <c r="L97" s="4"/>
      <c r="M97" s="4"/>
    </row>
    <row r="98" spans="1:13" x14ac:dyDescent="0.2">
      <c r="A98" s="8">
        <v>43438.666666666664</v>
      </c>
      <c r="B98" s="9">
        <v>67.662849554848407</v>
      </c>
      <c r="C98" s="20" t="s">
        <v>41</v>
      </c>
      <c r="D98" s="20" t="s">
        <v>41</v>
      </c>
      <c r="E98" s="41">
        <v>175000</v>
      </c>
      <c r="F98" s="9">
        <v>1015.4674204756001</v>
      </c>
      <c r="G98" s="9">
        <v>1015.4674204756001</v>
      </c>
      <c r="H98" s="18">
        <v>863.14730740426</v>
      </c>
      <c r="I98" s="18">
        <v>0.38751639155413248</v>
      </c>
      <c r="J98" s="4"/>
      <c r="K98" s="18">
        <v>1</v>
      </c>
      <c r="L98" s="4"/>
      <c r="M98" s="4"/>
    </row>
    <row r="99" spans="1:13" x14ac:dyDescent="0.2">
      <c r="A99" s="8">
        <v>43438.708333333336</v>
      </c>
      <c r="B99" s="9">
        <v>68.20268855867478</v>
      </c>
      <c r="C99" s="20" t="s">
        <v>41</v>
      </c>
      <c r="D99" s="20" t="s">
        <v>41</v>
      </c>
      <c r="E99" s="41">
        <v>175000</v>
      </c>
      <c r="F99" s="9">
        <v>1019.9919887840355</v>
      </c>
      <c r="G99" s="9">
        <v>1019.9919887840355</v>
      </c>
      <c r="H99" s="18">
        <v>866.99319046643018</v>
      </c>
      <c r="I99" s="18">
        <v>0.38751639155413248</v>
      </c>
      <c r="J99" s="4"/>
      <c r="K99" s="18">
        <v>1</v>
      </c>
      <c r="L99" s="4"/>
      <c r="M99" s="4"/>
    </row>
    <row r="100" spans="1:13" x14ac:dyDescent="0.2">
      <c r="A100" s="8">
        <v>43438.75</v>
      </c>
      <c r="B100" s="9">
        <v>80.370963147107361</v>
      </c>
      <c r="C100" s="20" t="s">
        <v>41</v>
      </c>
      <c r="D100" s="20" t="s">
        <v>41</v>
      </c>
      <c r="E100" s="41">
        <v>175000</v>
      </c>
      <c r="F100" s="9">
        <v>1027.413549263614</v>
      </c>
      <c r="G100" s="9">
        <v>1027.413549263614</v>
      </c>
      <c r="H100" s="18">
        <v>873.30151687407181</v>
      </c>
      <c r="I100" s="18">
        <v>0.38751639155413248</v>
      </c>
      <c r="J100" s="4"/>
      <c r="K100" s="18">
        <v>1</v>
      </c>
      <c r="L100" s="4"/>
      <c r="M100" s="4"/>
    </row>
    <row r="101" spans="1:13" x14ac:dyDescent="0.2">
      <c r="A101" s="8">
        <v>43438.791666666664</v>
      </c>
      <c r="B101" s="9">
        <v>78.963944803821164</v>
      </c>
      <c r="C101" s="20" t="s">
        <v>41</v>
      </c>
      <c r="D101" s="20" t="s">
        <v>41</v>
      </c>
      <c r="E101" s="41">
        <v>175000</v>
      </c>
      <c r="F101" s="9">
        <v>1041.8767353951418</v>
      </c>
      <c r="G101" s="9">
        <v>1041.8767353951418</v>
      </c>
      <c r="H101" s="18">
        <v>885.59522508587054</v>
      </c>
      <c r="I101" s="18">
        <v>0.38751639155413248</v>
      </c>
      <c r="J101" s="4"/>
      <c r="K101" s="18">
        <v>1</v>
      </c>
      <c r="L101" s="4"/>
      <c r="M101" s="4"/>
    </row>
    <row r="102" spans="1:13" x14ac:dyDescent="0.2">
      <c r="A102" s="8">
        <v>43438.833333333336</v>
      </c>
      <c r="B102" s="9">
        <v>7.1195060606304974</v>
      </c>
      <c r="C102" s="20" t="s">
        <v>41</v>
      </c>
      <c r="D102" s="20" t="s">
        <v>41</v>
      </c>
      <c r="E102" s="41">
        <v>0</v>
      </c>
      <c r="F102" s="9">
        <v>1031.9213399579774</v>
      </c>
      <c r="G102" s="9">
        <v>1031.9213399579774</v>
      </c>
      <c r="H102" s="18">
        <v>877.13313896428076</v>
      </c>
      <c r="I102" s="18">
        <v>0</v>
      </c>
      <c r="J102" s="4"/>
      <c r="K102" s="18">
        <v>0</v>
      </c>
      <c r="L102" s="4"/>
      <c r="M102" s="4"/>
    </row>
    <row r="103" spans="1:13" x14ac:dyDescent="0.2">
      <c r="A103" s="8">
        <v>43438.875</v>
      </c>
      <c r="B103" s="9">
        <v>0</v>
      </c>
      <c r="C103" s="20" t="s">
        <v>40</v>
      </c>
      <c r="D103" s="20" t="s">
        <v>41</v>
      </c>
      <c r="E103" s="41">
        <v>0</v>
      </c>
      <c r="F103" s="9">
        <v>1008.5526097348154</v>
      </c>
      <c r="G103" s="9">
        <v>1008.5526097348154</v>
      </c>
      <c r="H103" s="18">
        <v>857.26971827459306</v>
      </c>
      <c r="I103" s="18">
        <v>0</v>
      </c>
      <c r="J103" s="4"/>
      <c r="K103" s="18">
        <v>0</v>
      </c>
      <c r="L103" s="4"/>
      <c r="M103" s="4"/>
    </row>
    <row r="104" spans="1:13" x14ac:dyDescent="0.2">
      <c r="A104" s="8">
        <v>43438.916666666664</v>
      </c>
      <c r="B104" s="9">
        <v>0</v>
      </c>
      <c r="C104" s="20" t="s">
        <v>40</v>
      </c>
      <c r="D104" s="20" t="s">
        <v>41</v>
      </c>
      <c r="E104" s="41">
        <v>0</v>
      </c>
      <c r="F104" s="9">
        <v>1000.9537604005609</v>
      </c>
      <c r="G104" s="9">
        <v>1000.9537604005609</v>
      </c>
      <c r="H104" s="18">
        <v>850.81069634047674</v>
      </c>
      <c r="I104" s="18">
        <v>0</v>
      </c>
      <c r="J104" s="4"/>
      <c r="K104" s="18">
        <v>0</v>
      </c>
      <c r="L104" s="4"/>
      <c r="M104" s="4"/>
    </row>
    <row r="105" spans="1:13" x14ac:dyDescent="0.2">
      <c r="A105" s="8">
        <v>43438.958333333336</v>
      </c>
      <c r="B105" s="9">
        <v>0</v>
      </c>
      <c r="C105" s="20" t="s">
        <v>40</v>
      </c>
      <c r="D105" s="20" t="s">
        <v>41</v>
      </c>
      <c r="E105" s="41">
        <v>0</v>
      </c>
      <c r="F105" s="9">
        <v>994.36109749316734</v>
      </c>
      <c r="G105" s="9">
        <v>994.36109749316734</v>
      </c>
      <c r="H105" s="18">
        <v>845.2069328691922</v>
      </c>
      <c r="I105" s="18">
        <v>0</v>
      </c>
      <c r="J105" s="4"/>
      <c r="K105" s="18">
        <v>0</v>
      </c>
      <c r="L105" s="4"/>
      <c r="M105" s="4"/>
    </row>
    <row r="106" spans="1:13" x14ac:dyDescent="0.2">
      <c r="A106" s="8">
        <v>43439</v>
      </c>
      <c r="B106" s="9">
        <v>0</v>
      </c>
      <c r="C106" s="20" t="s">
        <v>40</v>
      </c>
      <c r="D106" s="20" t="s">
        <v>41</v>
      </c>
      <c r="E106" s="41">
        <v>0</v>
      </c>
      <c r="F106" s="9">
        <v>988.76953081528529</v>
      </c>
      <c r="G106" s="9">
        <v>988.76953081528529</v>
      </c>
      <c r="H106" s="18">
        <v>840.45410119299243</v>
      </c>
      <c r="I106" s="18">
        <v>0</v>
      </c>
      <c r="J106" s="4"/>
      <c r="K106" s="18">
        <v>0</v>
      </c>
      <c r="L106" s="4"/>
      <c r="M106" s="4"/>
    </row>
    <row r="107" spans="1:13" x14ac:dyDescent="0.2">
      <c r="A107" s="8">
        <v>43439.041666666664</v>
      </c>
      <c r="B107" s="9">
        <v>0</v>
      </c>
      <c r="C107" s="20" t="s">
        <v>40</v>
      </c>
      <c r="D107" s="20" t="s">
        <v>41</v>
      </c>
      <c r="E107" s="41">
        <v>0</v>
      </c>
      <c r="F107" s="9">
        <v>981.53586300916061</v>
      </c>
      <c r="G107" s="9">
        <v>981.53586300916061</v>
      </c>
      <c r="H107" s="18">
        <v>834.30548355778649</v>
      </c>
      <c r="I107" s="18">
        <v>0</v>
      </c>
      <c r="J107" s="4"/>
      <c r="K107" s="18">
        <v>0</v>
      </c>
      <c r="L107" s="4"/>
      <c r="M107" s="4"/>
    </row>
    <row r="108" spans="1:13" x14ac:dyDescent="0.2">
      <c r="A108" s="8">
        <v>43439.083333333336</v>
      </c>
      <c r="B108" s="9">
        <v>0</v>
      </c>
      <c r="C108" s="20" t="s">
        <v>40</v>
      </c>
      <c r="D108" s="20" t="s">
        <v>41</v>
      </c>
      <c r="E108" s="41">
        <v>0</v>
      </c>
      <c r="F108" s="9">
        <v>972.45554397652052</v>
      </c>
      <c r="G108" s="9">
        <v>972.45554397652052</v>
      </c>
      <c r="H108" s="18">
        <v>826.58721238004239</v>
      </c>
      <c r="I108" s="18">
        <v>0</v>
      </c>
      <c r="J108" s="4"/>
      <c r="K108" s="18">
        <v>0</v>
      </c>
      <c r="L108" s="4"/>
      <c r="M108" s="4"/>
    </row>
    <row r="109" spans="1:13" x14ac:dyDescent="0.2">
      <c r="A109" s="8">
        <v>43439.125</v>
      </c>
      <c r="B109" s="9">
        <v>0</v>
      </c>
      <c r="C109" s="20" t="s">
        <v>40</v>
      </c>
      <c r="D109" s="20" t="s">
        <v>41</v>
      </c>
      <c r="E109" s="41">
        <v>0</v>
      </c>
      <c r="F109" s="9">
        <v>962.58628045467788</v>
      </c>
      <c r="G109" s="9">
        <v>962.58628045467788</v>
      </c>
      <c r="H109" s="18">
        <v>818.19833838647617</v>
      </c>
      <c r="I109" s="18">
        <v>0</v>
      </c>
      <c r="J109" s="4"/>
      <c r="K109" s="18">
        <v>0</v>
      </c>
      <c r="L109" s="4"/>
      <c r="M109" s="4"/>
    </row>
    <row r="110" spans="1:13" x14ac:dyDescent="0.2">
      <c r="A110" s="8">
        <v>43439.166666666664</v>
      </c>
      <c r="B110" s="9">
        <v>0</v>
      </c>
      <c r="C110" s="20" t="s">
        <v>40</v>
      </c>
      <c r="D110" s="20" t="s">
        <v>41</v>
      </c>
      <c r="E110" s="41">
        <v>0</v>
      </c>
      <c r="F110" s="9">
        <v>952.70164794497839</v>
      </c>
      <c r="G110" s="9">
        <v>952.70164794497839</v>
      </c>
      <c r="H110" s="18">
        <v>809.79640075323164</v>
      </c>
      <c r="I110" s="18">
        <v>0</v>
      </c>
      <c r="J110" s="4"/>
      <c r="K110" s="18">
        <v>0</v>
      </c>
      <c r="L110" s="4"/>
      <c r="M110" s="4"/>
    </row>
    <row r="111" spans="1:13" x14ac:dyDescent="0.2">
      <c r="A111" s="8">
        <v>43439.208333333336</v>
      </c>
      <c r="B111" s="9">
        <v>0</v>
      </c>
      <c r="C111" s="20" t="s">
        <v>40</v>
      </c>
      <c r="D111" s="20" t="s">
        <v>41</v>
      </c>
      <c r="E111" s="41">
        <v>0</v>
      </c>
      <c r="F111" s="9">
        <v>943.21850171661754</v>
      </c>
      <c r="G111" s="9">
        <v>943.21850171661754</v>
      </c>
      <c r="H111" s="18">
        <v>801.73572645912486</v>
      </c>
      <c r="I111" s="18">
        <v>0</v>
      </c>
      <c r="J111" s="4"/>
      <c r="K111" s="18">
        <v>0</v>
      </c>
      <c r="L111" s="4"/>
      <c r="M111" s="4"/>
    </row>
    <row r="112" spans="1:13" x14ac:dyDescent="0.2">
      <c r="A112" s="8">
        <v>43439.25</v>
      </c>
      <c r="B112" s="9">
        <v>0</v>
      </c>
      <c r="C112" s="20" t="s">
        <v>40</v>
      </c>
      <c r="D112" s="20" t="s">
        <v>41</v>
      </c>
      <c r="E112" s="41">
        <v>0</v>
      </c>
      <c r="F112" s="9">
        <v>934.81092831135936</v>
      </c>
      <c r="G112" s="9">
        <v>934.81092831135936</v>
      </c>
      <c r="H112" s="18">
        <v>794.58928906465542</v>
      </c>
      <c r="I112" s="18">
        <v>0</v>
      </c>
      <c r="J112" s="4"/>
      <c r="K112" s="18">
        <v>0</v>
      </c>
      <c r="L112" s="4"/>
      <c r="M112" s="4"/>
    </row>
    <row r="113" spans="1:13" x14ac:dyDescent="0.2">
      <c r="A113" s="8">
        <v>43439.291666666664</v>
      </c>
      <c r="B113" s="9">
        <v>0</v>
      </c>
      <c r="C113" s="20" t="s">
        <v>40</v>
      </c>
      <c r="D113" s="20" t="s">
        <v>41</v>
      </c>
      <c r="E113" s="41">
        <v>0</v>
      </c>
      <c r="F113" s="9">
        <v>925.15753527448021</v>
      </c>
      <c r="G113" s="9">
        <v>925.15753527448021</v>
      </c>
      <c r="H113" s="18">
        <v>786.38390498330818</v>
      </c>
      <c r="I113" s="18">
        <v>0</v>
      </c>
      <c r="J113" s="4"/>
      <c r="K113" s="18">
        <v>0</v>
      </c>
      <c r="L113" s="4"/>
      <c r="M113" s="4"/>
    </row>
    <row r="114" spans="1:13" x14ac:dyDescent="0.2">
      <c r="A114" s="8">
        <v>43439.333333333336</v>
      </c>
      <c r="B114" s="9">
        <v>0</v>
      </c>
      <c r="C114" s="20" t="s">
        <v>40</v>
      </c>
      <c r="D114" s="20" t="s">
        <v>41</v>
      </c>
      <c r="E114" s="41">
        <v>0</v>
      </c>
      <c r="F114" s="9">
        <v>915.71431195204229</v>
      </c>
      <c r="G114" s="9">
        <v>915.71431195204229</v>
      </c>
      <c r="H114" s="18">
        <v>778.35716515923593</v>
      </c>
      <c r="I114" s="18">
        <v>0</v>
      </c>
      <c r="J114" s="4"/>
      <c r="K114" s="18">
        <v>0</v>
      </c>
      <c r="L114" s="4"/>
      <c r="M114" s="4"/>
    </row>
    <row r="115" spans="1:13" x14ac:dyDescent="0.2">
      <c r="A115" s="8">
        <v>43439.375</v>
      </c>
      <c r="B115" s="9">
        <v>0</v>
      </c>
      <c r="C115" s="20" t="s">
        <v>40</v>
      </c>
      <c r="D115" s="20" t="s">
        <v>41</v>
      </c>
      <c r="E115" s="41">
        <v>0</v>
      </c>
      <c r="F115" s="9">
        <v>923.49842407608219</v>
      </c>
      <c r="G115" s="9">
        <v>923.49842407608219</v>
      </c>
      <c r="H115" s="18">
        <v>784.97366046466982</v>
      </c>
      <c r="I115" s="18">
        <v>0</v>
      </c>
      <c r="J115" s="4"/>
      <c r="K115" s="18">
        <v>0</v>
      </c>
      <c r="L115" s="4"/>
      <c r="M115" s="4"/>
    </row>
    <row r="116" spans="1:13" x14ac:dyDescent="0.2">
      <c r="A116" s="8">
        <v>43439.416666666664</v>
      </c>
      <c r="B116" s="9">
        <v>0</v>
      </c>
      <c r="C116" s="20" t="s">
        <v>40</v>
      </c>
      <c r="D116" s="20" t="s">
        <v>41</v>
      </c>
      <c r="E116" s="41">
        <v>0</v>
      </c>
      <c r="F116" s="9">
        <v>979.69656877123236</v>
      </c>
      <c r="G116" s="9">
        <v>979.69656877123236</v>
      </c>
      <c r="H116" s="18">
        <v>832.74208345554746</v>
      </c>
      <c r="I116" s="18">
        <v>0</v>
      </c>
      <c r="J116" s="4"/>
      <c r="K116" s="18">
        <v>0</v>
      </c>
      <c r="L116" s="4"/>
      <c r="M116" s="4"/>
    </row>
    <row r="117" spans="1:13" x14ac:dyDescent="0.2">
      <c r="A117" s="8">
        <v>43439.458333333336</v>
      </c>
      <c r="B117" s="9">
        <v>0</v>
      </c>
      <c r="C117" s="20" t="s">
        <v>40</v>
      </c>
      <c r="D117" s="20" t="s">
        <v>41</v>
      </c>
      <c r="E117" s="41">
        <v>0</v>
      </c>
      <c r="F117" s="9">
        <v>973.7358612558595</v>
      </c>
      <c r="G117" s="9">
        <v>973.7358612558595</v>
      </c>
      <c r="H117" s="18">
        <v>827.67548206748052</v>
      </c>
      <c r="I117" s="18">
        <v>0</v>
      </c>
      <c r="J117" s="4"/>
      <c r="K117" s="18">
        <v>0</v>
      </c>
      <c r="L117" s="4"/>
      <c r="M117" s="4"/>
    </row>
    <row r="118" spans="1:13" x14ac:dyDescent="0.2">
      <c r="A118" s="8">
        <v>43439.5</v>
      </c>
      <c r="B118" s="9">
        <v>0</v>
      </c>
      <c r="C118" s="20" t="s">
        <v>40</v>
      </c>
      <c r="D118" s="20" t="s">
        <v>41</v>
      </c>
      <c r="E118" s="41">
        <v>0</v>
      </c>
      <c r="F118" s="9">
        <v>970.62366835334308</v>
      </c>
      <c r="G118" s="9">
        <v>970.62366835334308</v>
      </c>
      <c r="H118" s="18">
        <v>825.03011810034161</v>
      </c>
      <c r="I118" s="18">
        <v>0</v>
      </c>
      <c r="J118" s="4"/>
      <c r="K118" s="18">
        <v>0</v>
      </c>
      <c r="L118" s="4"/>
      <c r="M118" s="4"/>
    </row>
    <row r="119" spans="1:13" x14ac:dyDescent="0.2">
      <c r="A119" s="8">
        <v>43439.541666666664</v>
      </c>
      <c r="B119" s="9">
        <v>0</v>
      </c>
      <c r="C119" s="20" t="s">
        <v>40</v>
      </c>
      <c r="D119" s="20" t="s">
        <v>41</v>
      </c>
      <c r="E119" s="41">
        <v>0</v>
      </c>
      <c r="F119" s="9">
        <v>980.96461723204106</v>
      </c>
      <c r="G119" s="9">
        <v>980.96461723204106</v>
      </c>
      <c r="H119" s="18">
        <v>833.81992464723487</v>
      </c>
      <c r="I119" s="18">
        <v>0</v>
      </c>
      <c r="J119" s="4"/>
      <c r="K119" s="18">
        <v>0</v>
      </c>
      <c r="L119" s="4"/>
      <c r="M119" s="4"/>
    </row>
    <row r="120" spans="1:13" x14ac:dyDescent="0.2">
      <c r="A120" s="8">
        <v>43439.583333333336</v>
      </c>
      <c r="B120" s="9">
        <v>0</v>
      </c>
      <c r="C120" s="20" t="s">
        <v>40</v>
      </c>
      <c r="D120" s="20" t="s">
        <v>41</v>
      </c>
      <c r="E120" s="41">
        <v>0</v>
      </c>
      <c r="F120" s="9">
        <v>995.80241191283699</v>
      </c>
      <c r="G120" s="9">
        <v>995.80241191283699</v>
      </c>
      <c r="H120" s="18">
        <v>846.43205012591147</v>
      </c>
      <c r="I120" s="18">
        <v>0</v>
      </c>
      <c r="J120" s="4"/>
      <c r="K120" s="18">
        <v>0</v>
      </c>
      <c r="L120" s="4"/>
      <c r="M120" s="4"/>
    </row>
    <row r="121" spans="1:13" x14ac:dyDescent="0.2">
      <c r="A121" s="8">
        <v>43439.625</v>
      </c>
      <c r="B121" s="9">
        <v>0</v>
      </c>
      <c r="C121" s="20" t="s">
        <v>40</v>
      </c>
      <c r="D121" s="20" t="s">
        <v>41</v>
      </c>
      <c r="E121" s="41">
        <v>0</v>
      </c>
      <c r="F121" s="9">
        <v>999.10989079949968</v>
      </c>
      <c r="G121" s="9">
        <v>999.10989079949968</v>
      </c>
      <c r="H121" s="18">
        <v>849.24340717957466</v>
      </c>
      <c r="I121" s="18">
        <v>0</v>
      </c>
      <c r="J121" s="4"/>
      <c r="K121" s="18">
        <v>0</v>
      </c>
      <c r="L121" s="4"/>
      <c r="M121" s="4"/>
    </row>
    <row r="122" spans="1:13" x14ac:dyDescent="0.2">
      <c r="A122" s="8">
        <v>43439.666666666664</v>
      </c>
      <c r="B122" s="9">
        <v>0</v>
      </c>
      <c r="C122" s="20" t="s">
        <v>40</v>
      </c>
      <c r="D122" s="20" t="s">
        <v>41</v>
      </c>
      <c r="E122" s="41">
        <v>0</v>
      </c>
      <c r="F122" s="9">
        <v>1003.3939152829768</v>
      </c>
      <c r="G122" s="9">
        <v>1003.3939152829768</v>
      </c>
      <c r="H122" s="18">
        <v>852.8848279905302</v>
      </c>
      <c r="I122" s="18">
        <v>0</v>
      </c>
      <c r="J122" s="4"/>
      <c r="K122" s="18">
        <v>0</v>
      </c>
      <c r="L122" s="4"/>
      <c r="M122" s="4"/>
    </row>
    <row r="123" spans="1:13" x14ac:dyDescent="0.2">
      <c r="A123" s="8">
        <v>43439.708333333336</v>
      </c>
      <c r="B123" s="9">
        <v>0</v>
      </c>
      <c r="C123" s="20" t="s">
        <v>40</v>
      </c>
      <c r="D123" s="20" t="s">
        <v>41</v>
      </c>
      <c r="E123" s="41">
        <v>0</v>
      </c>
      <c r="F123" s="9">
        <v>1005.1268456528742</v>
      </c>
      <c r="G123" s="9">
        <v>1005.1268456528742</v>
      </c>
      <c r="H123" s="18">
        <v>854.35781880494301</v>
      </c>
      <c r="I123" s="18">
        <v>0</v>
      </c>
      <c r="J123" s="4"/>
      <c r="K123" s="18">
        <v>0</v>
      </c>
      <c r="L123" s="4"/>
      <c r="M123" s="4"/>
    </row>
    <row r="124" spans="1:13" x14ac:dyDescent="0.2">
      <c r="A124" s="8">
        <v>43439.75</v>
      </c>
      <c r="B124" s="9">
        <v>0</v>
      </c>
      <c r="C124" s="20" t="s">
        <v>40</v>
      </c>
      <c r="D124" s="20" t="s">
        <v>41</v>
      </c>
      <c r="E124" s="41">
        <v>0</v>
      </c>
      <c r="F124" s="9">
        <v>1007.6749735531309</v>
      </c>
      <c r="G124" s="9">
        <v>1007.6749735531309</v>
      </c>
      <c r="H124" s="18">
        <v>856.52372752016129</v>
      </c>
      <c r="I124" s="18">
        <v>0</v>
      </c>
      <c r="J124" s="4"/>
      <c r="K124" s="18">
        <v>0</v>
      </c>
      <c r="L124" s="4"/>
      <c r="M124" s="4"/>
    </row>
    <row r="125" spans="1:13" x14ac:dyDescent="0.2">
      <c r="A125" s="8">
        <v>43439.791666666664</v>
      </c>
      <c r="B125" s="9">
        <v>0</v>
      </c>
      <c r="C125" s="20" t="s">
        <v>40</v>
      </c>
      <c r="D125" s="20" t="s">
        <v>41</v>
      </c>
      <c r="E125" s="41">
        <v>0</v>
      </c>
      <c r="F125" s="9">
        <v>1007.724681627529</v>
      </c>
      <c r="G125" s="9">
        <v>1007.724681627529</v>
      </c>
      <c r="H125" s="18">
        <v>856.56597938339962</v>
      </c>
      <c r="I125" s="18">
        <v>0</v>
      </c>
      <c r="J125" s="4"/>
      <c r="K125" s="18">
        <v>0</v>
      </c>
      <c r="L125" s="4"/>
      <c r="M125" s="4"/>
    </row>
    <row r="126" spans="1:13" x14ac:dyDescent="0.2">
      <c r="A126" s="8">
        <v>43439.833333333336</v>
      </c>
      <c r="B126" s="9">
        <v>0</v>
      </c>
      <c r="C126" s="20" t="s">
        <v>40</v>
      </c>
      <c r="D126" s="20" t="s">
        <v>41</v>
      </c>
      <c r="E126" s="41">
        <v>0</v>
      </c>
      <c r="F126" s="9">
        <v>1007.3329496476448</v>
      </c>
      <c r="G126" s="9">
        <v>1007.3329496476448</v>
      </c>
      <c r="H126" s="18">
        <v>856.23300720049804</v>
      </c>
      <c r="I126" s="18">
        <v>0</v>
      </c>
      <c r="J126" s="4"/>
      <c r="K126" s="18">
        <v>0</v>
      </c>
      <c r="L126" s="4"/>
      <c r="M126" s="4"/>
    </row>
    <row r="127" spans="1:13" x14ac:dyDescent="0.2">
      <c r="A127" s="8">
        <v>43439.875</v>
      </c>
      <c r="B127" s="9">
        <v>0</v>
      </c>
      <c r="C127" s="20" t="s">
        <v>40</v>
      </c>
      <c r="D127" s="20" t="s">
        <v>41</v>
      </c>
      <c r="E127" s="41">
        <v>0</v>
      </c>
      <c r="F127" s="9">
        <v>1003.7679983542906</v>
      </c>
      <c r="G127" s="9">
        <v>1003.7679983542906</v>
      </c>
      <c r="H127" s="18">
        <v>853.20279860114704</v>
      </c>
      <c r="I127" s="18">
        <v>0</v>
      </c>
      <c r="J127" s="4"/>
      <c r="K127" s="18">
        <v>0</v>
      </c>
      <c r="L127" s="4"/>
      <c r="M127" s="4"/>
    </row>
    <row r="128" spans="1:13" x14ac:dyDescent="0.2">
      <c r="A128" s="8">
        <v>43439.916666666664</v>
      </c>
      <c r="B128" s="9">
        <v>0</v>
      </c>
      <c r="C128" s="20" t="s">
        <v>40</v>
      </c>
      <c r="D128" s="20" t="s">
        <v>41</v>
      </c>
      <c r="E128" s="41">
        <v>0</v>
      </c>
      <c r="F128" s="9">
        <v>1000.942362286131</v>
      </c>
      <c r="G128" s="9">
        <v>1000.942362286131</v>
      </c>
      <c r="H128" s="18">
        <v>850.80100794321129</v>
      </c>
      <c r="I128" s="18">
        <v>0</v>
      </c>
      <c r="J128" s="4"/>
      <c r="K128" s="18">
        <v>0</v>
      </c>
      <c r="L128" s="4"/>
      <c r="M128" s="4"/>
    </row>
    <row r="129" spans="1:13" x14ac:dyDescent="0.2">
      <c r="A129" s="8">
        <v>43439.958333333336</v>
      </c>
      <c r="B129" s="9">
        <v>0</v>
      </c>
      <c r="C129" s="20" t="s">
        <v>40</v>
      </c>
      <c r="D129" s="20" t="s">
        <v>41</v>
      </c>
      <c r="E129" s="41">
        <v>0</v>
      </c>
      <c r="F129" s="9">
        <v>1004.0816958352016</v>
      </c>
      <c r="G129" s="9">
        <v>1004.0816958352016</v>
      </c>
      <c r="H129" s="18">
        <v>853.46944145992131</v>
      </c>
      <c r="I129" s="18">
        <v>0</v>
      </c>
      <c r="J129" s="4"/>
      <c r="K129" s="18">
        <v>0</v>
      </c>
      <c r="L129" s="4"/>
      <c r="M129" s="4"/>
    </row>
    <row r="130" spans="1:13" x14ac:dyDescent="0.2">
      <c r="A130" s="8">
        <v>43440</v>
      </c>
      <c r="B130" s="9">
        <v>0</v>
      </c>
      <c r="C130" s="20" t="s">
        <v>40</v>
      </c>
      <c r="D130" s="20" t="s">
        <v>41</v>
      </c>
      <c r="E130" s="41">
        <v>0</v>
      </c>
      <c r="F130" s="9">
        <v>982.78844362780819</v>
      </c>
      <c r="G130" s="9">
        <v>982.78844362780819</v>
      </c>
      <c r="H130" s="18">
        <v>835.37017708363692</v>
      </c>
      <c r="I130" s="18">
        <v>0</v>
      </c>
      <c r="J130" s="4"/>
      <c r="K130" s="18">
        <v>0</v>
      </c>
      <c r="L130" s="4"/>
      <c r="M130" s="4"/>
    </row>
    <row r="131" spans="1:13" x14ac:dyDescent="0.2">
      <c r="A131" s="8">
        <v>43440.041666666664</v>
      </c>
      <c r="B131" s="9">
        <v>0</v>
      </c>
      <c r="C131" s="20" t="s">
        <v>41</v>
      </c>
      <c r="D131" s="20" t="s">
        <v>41</v>
      </c>
      <c r="E131" s="41">
        <v>0</v>
      </c>
      <c r="F131" s="9">
        <v>989.87240215498673</v>
      </c>
      <c r="G131" s="9">
        <v>989.87240215498673</v>
      </c>
      <c r="H131" s="18">
        <v>841.39154183173866</v>
      </c>
      <c r="I131" s="18">
        <v>0</v>
      </c>
      <c r="J131" s="4"/>
      <c r="K131" s="18">
        <v>0</v>
      </c>
      <c r="L131" s="4"/>
      <c r="M131" s="4"/>
    </row>
    <row r="132" spans="1:13" x14ac:dyDescent="0.2">
      <c r="A132" s="8">
        <v>43440.083333333336</v>
      </c>
      <c r="B132" s="9">
        <v>6.7563126423948736</v>
      </c>
      <c r="C132" s="20" t="s">
        <v>41</v>
      </c>
      <c r="D132" s="20" t="s">
        <v>41</v>
      </c>
      <c r="E132" s="41">
        <v>0</v>
      </c>
      <c r="F132" s="9">
        <v>1103.8604896463894</v>
      </c>
      <c r="G132" s="9">
        <v>1103.8604896463894</v>
      </c>
      <c r="H132" s="18">
        <v>938.28141619943096</v>
      </c>
      <c r="I132" s="18">
        <v>0</v>
      </c>
      <c r="J132" s="4"/>
      <c r="K132" s="18">
        <v>0</v>
      </c>
      <c r="L132" s="4"/>
      <c r="M132" s="4"/>
    </row>
    <row r="133" spans="1:13" x14ac:dyDescent="0.2">
      <c r="A133" s="8">
        <v>43440.125</v>
      </c>
      <c r="B133" s="9">
        <v>50.203001360628321</v>
      </c>
      <c r="C133" s="20" t="s">
        <v>41</v>
      </c>
      <c r="D133" s="20" t="s">
        <v>41</v>
      </c>
      <c r="E133" s="41">
        <v>175000</v>
      </c>
      <c r="F133" s="9">
        <v>1115.9169842602121</v>
      </c>
      <c r="G133" s="9">
        <v>1115.9169842602121</v>
      </c>
      <c r="H133" s="18">
        <v>948.52943662118025</v>
      </c>
      <c r="I133" s="18">
        <v>0.38751639155413248</v>
      </c>
      <c r="J133" s="4"/>
      <c r="K133" s="18">
        <v>1</v>
      </c>
      <c r="L133" s="4"/>
      <c r="M133" s="4"/>
    </row>
    <row r="134" spans="1:13" x14ac:dyDescent="0.2">
      <c r="A134" s="8">
        <v>43440.166666666664</v>
      </c>
      <c r="B134" s="9">
        <v>139.91505490090091</v>
      </c>
      <c r="C134" s="20" t="s">
        <v>41</v>
      </c>
      <c r="D134" s="20" t="s">
        <v>41</v>
      </c>
      <c r="E134" s="41">
        <v>175000</v>
      </c>
      <c r="F134" s="9">
        <v>1122.6685502471651</v>
      </c>
      <c r="G134" s="9">
        <v>1122.6685502471651</v>
      </c>
      <c r="H134" s="18">
        <v>954.2682677100903</v>
      </c>
      <c r="I134" s="18">
        <v>0.38751639155413248</v>
      </c>
      <c r="J134" s="4"/>
      <c r="K134" s="18">
        <v>1</v>
      </c>
      <c r="L134" s="4"/>
      <c r="M134" s="4"/>
    </row>
    <row r="135" spans="1:13" x14ac:dyDescent="0.2">
      <c r="A135" s="8">
        <v>43440.208333333336</v>
      </c>
      <c r="B135" s="9">
        <v>172.60810485611267</v>
      </c>
      <c r="C135" s="20" t="s">
        <v>41</v>
      </c>
      <c r="D135" s="20" t="s">
        <v>41</v>
      </c>
      <c r="E135" s="41">
        <v>175000</v>
      </c>
      <c r="F135" s="9">
        <v>1130.5886865450561</v>
      </c>
      <c r="G135" s="9">
        <v>1130.5886865450561</v>
      </c>
      <c r="H135" s="18">
        <v>961.00038356329765</v>
      </c>
      <c r="I135" s="18">
        <v>0.38751639155413248</v>
      </c>
      <c r="J135" s="4"/>
      <c r="K135" s="18">
        <v>1</v>
      </c>
      <c r="L135" s="4"/>
      <c r="M135" s="4"/>
    </row>
    <row r="136" spans="1:13" x14ac:dyDescent="0.2">
      <c r="A136" s="8">
        <v>43440.25</v>
      </c>
      <c r="B136" s="9">
        <v>166.97017488643229</v>
      </c>
      <c r="C136" s="20" t="s">
        <v>41</v>
      </c>
      <c r="D136" s="20" t="s">
        <v>41</v>
      </c>
      <c r="E136" s="41">
        <v>175000</v>
      </c>
      <c r="F136" s="9">
        <v>1142.3373628174691</v>
      </c>
      <c r="G136" s="9">
        <v>1142.3373628174691</v>
      </c>
      <c r="H136" s="18">
        <v>970.98675839484872</v>
      </c>
      <c r="I136" s="18">
        <v>0.38751639155413248</v>
      </c>
      <c r="J136" s="4"/>
      <c r="K136" s="18">
        <v>1</v>
      </c>
      <c r="L136" s="4"/>
      <c r="M136" s="4"/>
    </row>
    <row r="137" spans="1:13" x14ac:dyDescent="0.2">
      <c r="A137" s="8">
        <v>43440.291666666664</v>
      </c>
      <c r="B137" s="9">
        <v>88.599986772035422</v>
      </c>
      <c r="C137" s="20" t="s">
        <v>41</v>
      </c>
      <c r="D137" s="20" t="s">
        <v>41</v>
      </c>
      <c r="E137" s="41">
        <v>175000</v>
      </c>
      <c r="F137" s="9">
        <v>1135.5289232805692</v>
      </c>
      <c r="G137" s="9">
        <v>1135.5289232805692</v>
      </c>
      <c r="H137" s="18">
        <v>965.19958478848378</v>
      </c>
      <c r="I137" s="18">
        <v>0.38751639155413248</v>
      </c>
      <c r="J137" s="4"/>
      <c r="K137" s="18">
        <v>1</v>
      </c>
      <c r="L137" s="4"/>
      <c r="M137" s="4"/>
    </row>
    <row r="138" spans="1:13" x14ac:dyDescent="0.2">
      <c r="A138" s="8">
        <v>43440.333333333336</v>
      </c>
      <c r="B138" s="9">
        <v>161.8760590028929</v>
      </c>
      <c r="C138" s="20" t="s">
        <v>41</v>
      </c>
      <c r="D138" s="20" t="s">
        <v>41</v>
      </c>
      <c r="E138" s="41">
        <v>175000</v>
      </c>
      <c r="F138" s="9">
        <v>1150.8766059056627</v>
      </c>
      <c r="G138" s="9">
        <v>1150.8766059056627</v>
      </c>
      <c r="H138" s="18">
        <v>978.24511501981328</v>
      </c>
      <c r="I138" s="18">
        <v>0.38751639155413248</v>
      </c>
      <c r="J138" s="4"/>
      <c r="K138" s="18">
        <v>1</v>
      </c>
      <c r="L138" s="4"/>
      <c r="M138" s="4"/>
    </row>
    <row r="139" spans="1:13" x14ac:dyDescent="0.2">
      <c r="A139" s="8">
        <v>43440.375</v>
      </c>
      <c r="B139" s="9">
        <v>172.53969371792925</v>
      </c>
      <c r="C139" s="20" t="s">
        <v>41</v>
      </c>
      <c r="D139" s="20" t="s">
        <v>41</v>
      </c>
      <c r="E139" s="41">
        <v>175000</v>
      </c>
      <c r="F139" s="9">
        <v>1139.9226333804936</v>
      </c>
      <c r="G139" s="9">
        <v>1139.9226333804936</v>
      </c>
      <c r="H139" s="18">
        <v>968.93423837341959</v>
      </c>
      <c r="I139" s="18">
        <v>0.38751639155413248</v>
      </c>
      <c r="J139" s="4"/>
      <c r="K139" s="18">
        <v>1</v>
      </c>
      <c r="L139" s="4"/>
      <c r="M139" s="4"/>
    </row>
    <row r="140" spans="1:13" x14ac:dyDescent="0.2">
      <c r="A140" s="8">
        <v>43440.416666666664</v>
      </c>
      <c r="B140" s="9">
        <v>173.61555428119428</v>
      </c>
      <c r="C140" s="20" t="s">
        <v>41</v>
      </c>
      <c r="D140" s="20" t="s">
        <v>41</v>
      </c>
      <c r="E140" s="41">
        <v>175000</v>
      </c>
      <c r="F140" s="9">
        <v>1159.3699163741599</v>
      </c>
      <c r="G140" s="9">
        <v>1159.3699163741599</v>
      </c>
      <c r="H140" s="18">
        <v>985.46442891803588</v>
      </c>
      <c r="I140" s="18">
        <v>0.38751639155413248</v>
      </c>
      <c r="J140" s="4"/>
      <c r="K140" s="18">
        <v>1</v>
      </c>
      <c r="L140" s="4"/>
      <c r="M140" s="4"/>
    </row>
    <row r="141" spans="1:13" x14ac:dyDescent="0.2">
      <c r="A141" s="8">
        <v>43440.458333333336</v>
      </c>
      <c r="B141" s="9">
        <v>174.7474873809735</v>
      </c>
      <c r="C141" s="20" t="s">
        <v>41</v>
      </c>
      <c r="D141" s="20" t="s">
        <v>41</v>
      </c>
      <c r="E141" s="41">
        <v>175000</v>
      </c>
      <c r="F141" s="9">
        <v>1163.8317196868147</v>
      </c>
      <c r="G141" s="9">
        <v>1163.8317196868147</v>
      </c>
      <c r="H141" s="18">
        <v>989.25696173379254</v>
      </c>
      <c r="I141" s="18">
        <v>0.38751639155413248</v>
      </c>
      <c r="J141" s="4"/>
      <c r="K141" s="18">
        <v>1</v>
      </c>
      <c r="L141" s="4"/>
      <c r="M141" s="4"/>
    </row>
    <row r="142" spans="1:13" x14ac:dyDescent="0.2">
      <c r="A142" s="8">
        <v>43440.5</v>
      </c>
      <c r="B142" s="9">
        <v>175.43420425096707</v>
      </c>
      <c r="C142" s="20" t="s">
        <v>41</v>
      </c>
      <c r="D142" s="20" t="s">
        <v>41</v>
      </c>
      <c r="E142" s="41">
        <v>175000</v>
      </c>
      <c r="F142" s="9">
        <v>1167.1304115693422</v>
      </c>
      <c r="G142" s="9">
        <v>1167.1304115693422</v>
      </c>
      <c r="H142" s="18">
        <v>992.06084983394078</v>
      </c>
      <c r="I142" s="18">
        <v>0.38751639155413248</v>
      </c>
      <c r="J142" s="4"/>
      <c r="K142" s="18">
        <v>1</v>
      </c>
      <c r="L142" s="4"/>
      <c r="M142" s="4"/>
    </row>
    <row r="143" spans="1:13" x14ac:dyDescent="0.2">
      <c r="A143" s="8">
        <v>43440.541666666664</v>
      </c>
      <c r="B143" s="9">
        <v>174.99210366321398</v>
      </c>
      <c r="C143" s="20" t="s">
        <v>41</v>
      </c>
      <c r="D143" s="20" t="s">
        <v>41</v>
      </c>
      <c r="E143" s="41">
        <v>175000</v>
      </c>
      <c r="F143" s="9">
        <v>1168.6726418758349</v>
      </c>
      <c r="G143" s="9">
        <v>1168.6726418758349</v>
      </c>
      <c r="H143" s="18">
        <v>993.37174559445964</v>
      </c>
      <c r="I143" s="18">
        <v>0.38751639155413248</v>
      </c>
      <c r="J143" s="4"/>
      <c r="K143" s="18">
        <v>1</v>
      </c>
      <c r="L143" s="4"/>
      <c r="M143" s="4"/>
    </row>
    <row r="144" spans="1:13" x14ac:dyDescent="0.2">
      <c r="A144" s="8">
        <v>43440.583333333336</v>
      </c>
      <c r="B144" s="9">
        <v>174.89701456460597</v>
      </c>
      <c r="C144" s="20" t="s">
        <v>41</v>
      </c>
      <c r="D144" s="20" t="s">
        <v>41</v>
      </c>
      <c r="E144" s="41">
        <v>175000</v>
      </c>
      <c r="F144" s="9">
        <v>1169.9038607238217</v>
      </c>
      <c r="G144" s="9">
        <v>1169.9038607238217</v>
      </c>
      <c r="H144" s="18">
        <v>994.41828161524847</v>
      </c>
      <c r="I144" s="18">
        <v>0.38751639155413248</v>
      </c>
      <c r="J144" s="4"/>
      <c r="K144" s="18">
        <v>1</v>
      </c>
      <c r="L144" s="4"/>
      <c r="M144" s="4"/>
    </row>
    <row r="145" spans="1:13" x14ac:dyDescent="0.2">
      <c r="A145" s="8">
        <v>43440.625</v>
      </c>
      <c r="B145" s="9">
        <v>175.27487182617188</v>
      </c>
      <c r="C145" s="20" t="s">
        <v>41</v>
      </c>
      <c r="D145" s="20" t="s">
        <v>41</v>
      </c>
      <c r="E145" s="41">
        <v>175000</v>
      </c>
      <c r="F145" s="9">
        <v>1168.0024407470821</v>
      </c>
      <c r="G145" s="9">
        <v>1168.0024407470821</v>
      </c>
      <c r="H145" s="18">
        <v>992.80207463501972</v>
      </c>
      <c r="I145" s="18">
        <v>0.38751639155413248</v>
      </c>
      <c r="J145" s="4"/>
      <c r="K145" s="18">
        <v>1</v>
      </c>
      <c r="L145" s="4"/>
      <c r="M145" s="4"/>
    </row>
    <row r="146" spans="1:13" x14ac:dyDescent="0.2">
      <c r="A146" s="8">
        <v>43440.666666666664</v>
      </c>
      <c r="B146" s="9">
        <v>175.27487182617188</v>
      </c>
      <c r="C146" s="20" t="s">
        <v>41</v>
      </c>
      <c r="D146" s="20" t="s">
        <v>41</v>
      </c>
      <c r="E146" s="41">
        <v>175000</v>
      </c>
      <c r="F146" s="9">
        <v>1158.2187522413401</v>
      </c>
      <c r="G146" s="9">
        <v>1158.2187522413401</v>
      </c>
      <c r="H146" s="18">
        <v>984.48593940513911</v>
      </c>
      <c r="I146" s="18">
        <v>0.38751639155413248</v>
      </c>
      <c r="J146" s="4"/>
      <c r="K146" s="18">
        <v>1</v>
      </c>
      <c r="L146" s="4"/>
      <c r="M146" s="4"/>
    </row>
    <row r="147" spans="1:13" x14ac:dyDescent="0.2">
      <c r="A147" s="8">
        <v>43440.708333333336</v>
      </c>
      <c r="B147" s="9">
        <v>175.27487182617188</v>
      </c>
      <c r="C147" s="20" t="s">
        <v>41</v>
      </c>
      <c r="D147" s="20" t="s">
        <v>41</v>
      </c>
      <c r="E147" s="41">
        <v>175000</v>
      </c>
      <c r="F147" s="9">
        <v>1149.3272555388514</v>
      </c>
      <c r="G147" s="9">
        <v>1149.3272555388514</v>
      </c>
      <c r="H147" s="18">
        <v>976.92816720802364</v>
      </c>
      <c r="I147" s="18">
        <v>0.38751639155413248</v>
      </c>
      <c r="J147" s="4"/>
      <c r="K147" s="18">
        <v>1</v>
      </c>
      <c r="L147" s="4"/>
      <c r="M147" s="4"/>
    </row>
    <row r="148" spans="1:13" x14ac:dyDescent="0.2">
      <c r="A148" s="8">
        <v>43440.75</v>
      </c>
      <c r="B148" s="9">
        <v>175.27487182617188</v>
      </c>
      <c r="C148" s="20" t="s">
        <v>41</v>
      </c>
      <c r="D148" s="20" t="s">
        <v>41</v>
      </c>
      <c r="E148" s="41">
        <v>175000</v>
      </c>
      <c r="F148" s="9">
        <v>1156.3933804735159</v>
      </c>
      <c r="G148" s="9">
        <v>1156.3933804735159</v>
      </c>
      <c r="H148" s="18">
        <v>982.93437340248852</v>
      </c>
      <c r="I148" s="18">
        <v>0.38751639155413248</v>
      </c>
      <c r="J148" s="4"/>
      <c r="K148" s="18">
        <v>1</v>
      </c>
      <c r="L148" s="4"/>
      <c r="M148" s="4"/>
    </row>
    <row r="149" spans="1:13" x14ac:dyDescent="0.2">
      <c r="A149" s="8">
        <v>43440.791666666664</v>
      </c>
      <c r="B149" s="9">
        <v>175.27487182617188</v>
      </c>
      <c r="C149" s="20" t="s">
        <v>41</v>
      </c>
      <c r="D149" s="20" t="s">
        <v>41</v>
      </c>
      <c r="E149" s="41">
        <v>175000</v>
      </c>
      <c r="F149" s="9">
        <v>1147.469509992766</v>
      </c>
      <c r="G149" s="9">
        <v>1147.469509992766</v>
      </c>
      <c r="H149" s="18">
        <v>975.34908349385103</v>
      </c>
      <c r="I149" s="18">
        <v>0.38751639155413248</v>
      </c>
      <c r="J149" s="4"/>
      <c r="K149" s="18">
        <v>1</v>
      </c>
      <c r="L149" s="4"/>
      <c r="M149" s="4"/>
    </row>
    <row r="150" spans="1:13" x14ac:dyDescent="0.2">
      <c r="A150" s="8">
        <v>43440.833333333336</v>
      </c>
      <c r="B150" s="9">
        <v>175.27487182617188</v>
      </c>
      <c r="C150" s="20" t="s">
        <v>41</v>
      </c>
      <c r="D150" s="20" t="s">
        <v>41</v>
      </c>
      <c r="E150" s="41">
        <v>175000</v>
      </c>
      <c r="F150" s="9">
        <v>1148.3908025749297</v>
      </c>
      <c r="G150" s="9">
        <v>1148.3908025749297</v>
      </c>
      <c r="H150" s="18">
        <v>976.13218218869019</v>
      </c>
      <c r="I150" s="18">
        <v>0.38751639155413248</v>
      </c>
      <c r="J150" s="4"/>
      <c r="K150" s="18">
        <v>1</v>
      </c>
      <c r="L150" s="4"/>
      <c r="M150" s="4"/>
    </row>
    <row r="151" spans="1:13" x14ac:dyDescent="0.2">
      <c r="A151" s="8">
        <v>43440.875</v>
      </c>
      <c r="B151" s="9">
        <v>175.17196064208363</v>
      </c>
      <c r="C151" s="20" t="s">
        <v>41</v>
      </c>
      <c r="D151" s="20" t="s">
        <v>41</v>
      </c>
      <c r="E151" s="41">
        <v>175000</v>
      </c>
      <c r="F151" s="9">
        <v>1148.8881105231608</v>
      </c>
      <c r="G151" s="9">
        <v>1148.8881105231608</v>
      </c>
      <c r="H151" s="18">
        <v>976.55489394468668</v>
      </c>
      <c r="I151" s="18">
        <v>0.38751639155413248</v>
      </c>
      <c r="J151" s="4"/>
      <c r="K151" s="18">
        <v>1</v>
      </c>
      <c r="L151" s="4"/>
      <c r="M151" s="4"/>
    </row>
    <row r="152" spans="1:13" x14ac:dyDescent="0.2">
      <c r="A152" s="8">
        <v>43440.916666666664</v>
      </c>
      <c r="B152" s="9">
        <v>172.17004146990311</v>
      </c>
      <c r="C152" s="20" t="s">
        <v>41</v>
      </c>
      <c r="D152" s="20" t="s">
        <v>41</v>
      </c>
      <c r="E152" s="41">
        <v>175000</v>
      </c>
      <c r="F152" s="9">
        <v>1138.0242866925466</v>
      </c>
      <c r="G152" s="9">
        <v>1138.0242866925466</v>
      </c>
      <c r="H152" s="18">
        <v>967.32064368866463</v>
      </c>
      <c r="I152" s="18">
        <v>0.38751639155413248</v>
      </c>
      <c r="J152" s="4"/>
      <c r="K152" s="18">
        <v>1</v>
      </c>
      <c r="L152" s="4"/>
      <c r="M152" s="4"/>
    </row>
    <row r="153" spans="1:13" x14ac:dyDescent="0.2">
      <c r="A153" s="8">
        <v>43440.958333333336</v>
      </c>
      <c r="B153" s="9">
        <v>15.64545381644648</v>
      </c>
      <c r="C153" s="20" t="s">
        <v>41</v>
      </c>
      <c r="D153" s="20" t="s">
        <v>41</v>
      </c>
      <c r="E153" s="41">
        <v>175000</v>
      </c>
      <c r="F153" s="9">
        <v>1119.3529584796772</v>
      </c>
      <c r="G153" s="9">
        <v>1119.3529584796772</v>
      </c>
      <c r="H153" s="18">
        <v>951.45001470772559</v>
      </c>
      <c r="I153" s="18">
        <v>0.38751639155413248</v>
      </c>
      <c r="J153" s="4"/>
      <c r="K153" s="18">
        <v>1</v>
      </c>
      <c r="L153" s="4"/>
      <c r="M153" s="4"/>
    </row>
    <row r="154" spans="1:13" x14ac:dyDescent="0.2">
      <c r="A154" s="8">
        <v>43441</v>
      </c>
      <c r="B154" s="9">
        <v>0</v>
      </c>
      <c r="C154" s="20" t="s">
        <v>41</v>
      </c>
      <c r="D154" s="20" t="s">
        <v>40</v>
      </c>
      <c r="E154" s="41">
        <v>0</v>
      </c>
      <c r="F154" s="9">
        <v>1102.178650070462</v>
      </c>
      <c r="G154" s="9">
        <v>1102.178650070462</v>
      </c>
      <c r="H154" s="18">
        <v>936.85185255989268</v>
      </c>
      <c r="I154" s="18">
        <v>0</v>
      </c>
      <c r="J154" s="4"/>
      <c r="K154" s="18">
        <v>0</v>
      </c>
      <c r="L154" s="4"/>
      <c r="M154" s="4"/>
    </row>
    <row r="155" spans="1:13" x14ac:dyDescent="0.2">
      <c r="A155" s="8">
        <v>43441.041666666664</v>
      </c>
      <c r="B155" s="9">
        <v>0</v>
      </c>
      <c r="C155" s="20" t="s">
        <v>41</v>
      </c>
      <c r="D155" s="20" t="s">
        <v>40</v>
      </c>
      <c r="E155" s="41">
        <v>0</v>
      </c>
      <c r="F155" s="9">
        <v>1087.9182181550127</v>
      </c>
      <c r="G155" s="9">
        <v>1087.9182181550127</v>
      </c>
      <c r="H155" s="18">
        <v>924.73048543176083</v>
      </c>
      <c r="I155" s="18">
        <v>0</v>
      </c>
      <c r="J155" s="4"/>
      <c r="K155" s="18">
        <v>0</v>
      </c>
      <c r="L155" s="4"/>
      <c r="M155" s="4"/>
    </row>
    <row r="156" spans="1:13" x14ac:dyDescent="0.2">
      <c r="A156" s="8">
        <v>43441.083333333336</v>
      </c>
      <c r="B156" s="9">
        <v>0</v>
      </c>
      <c r="C156" s="20" t="s">
        <v>41</v>
      </c>
      <c r="D156" s="20" t="s">
        <v>40</v>
      </c>
      <c r="E156" s="41">
        <v>0</v>
      </c>
      <c r="F156" s="9">
        <v>1074.085111947207</v>
      </c>
      <c r="G156" s="9">
        <v>1074.085111947207</v>
      </c>
      <c r="H156" s="18">
        <v>912.97234515512594</v>
      </c>
      <c r="I156" s="18">
        <v>0</v>
      </c>
      <c r="J156" s="4"/>
      <c r="K156" s="18">
        <v>0</v>
      </c>
      <c r="L156" s="4"/>
      <c r="M156" s="4"/>
    </row>
    <row r="157" spans="1:13" x14ac:dyDescent="0.2">
      <c r="A157" s="8">
        <v>43441.125</v>
      </c>
      <c r="B157" s="9">
        <v>3.9664276073501141</v>
      </c>
      <c r="C157" s="20" t="s">
        <v>41</v>
      </c>
      <c r="D157" s="20" t="s">
        <v>41</v>
      </c>
      <c r="E157" s="41">
        <v>0</v>
      </c>
      <c r="F157" s="9">
        <v>1113.2839525527356</v>
      </c>
      <c r="G157" s="9">
        <v>1113.2839525527356</v>
      </c>
      <c r="H157" s="18">
        <v>946.29135966982528</v>
      </c>
      <c r="I157" s="18">
        <v>0</v>
      </c>
      <c r="J157" s="4"/>
      <c r="K157" s="18">
        <v>0</v>
      </c>
      <c r="L157" s="4"/>
      <c r="M157" s="4"/>
    </row>
    <row r="158" spans="1:13" x14ac:dyDescent="0.2">
      <c r="A158" s="8">
        <v>43441.166666666664</v>
      </c>
      <c r="B158" s="9">
        <v>79.007714230732532</v>
      </c>
      <c r="C158" s="20" t="s">
        <v>41</v>
      </c>
      <c r="D158" s="20" t="s">
        <v>41</v>
      </c>
      <c r="E158" s="41">
        <v>175000</v>
      </c>
      <c r="F158" s="9">
        <v>1135.4786016894043</v>
      </c>
      <c r="G158" s="9">
        <v>1135.4786016894043</v>
      </c>
      <c r="H158" s="18">
        <v>965.15681143599363</v>
      </c>
      <c r="I158" s="18">
        <v>0.38751639155413248</v>
      </c>
      <c r="J158" s="4"/>
      <c r="K158" s="18">
        <v>1</v>
      </c>
      <c r="L158" s="4"/>
      <c r="M158" s="4"/>
    </row>
    <row r="159" spans="1:13" x14ac:dyDescent="0.2">
      <c r="A159" s="8">
        <v>43441.208333333336</v>
      </c>
      <c r="B159" s="9">
        <v>143.62907807726634</v>
      </c>
      <c r="C159" s="20" t="s">
        <v>41</v>
      </c>
      <c r="D159" s="20" t="s">
        <v>41</v>
      </c>
      <c r="E159" s="41">
        <v>175000</v>
      </c>
      <c r="F159" s="9">
        <v>1134.9775998142211</v>
      </c>
      <c r="G159" s="9">
        <v>1134.9775998142211</v>
      </c>
      <c r="H159" s="18">
        <v>964.73095984208794</v>
      </c>
      <c r="I159" s="18">
        <v>0.38751639155413248</v>
      </c>
      <c r="J159" s="4"/>
      <c r="K159" s="18">
        <v>1</v>
      </c>
      <c r="L159" s="4"/>
      <c r="M159" s="4"/>
    </row>
    <row r="160" spans="1:13" x14ac:dyDescent="0.2">
      <c r="A160" s="8">
        <v>43441.25</v>
      </c>
      <c r="B160" s="9">
        <v>172.93061481352359</v>
      </c>
      <c r="C160" s="20" t="s">
        <v>41</v>
      </c>
      <c r="D160" s="20" t="s">
        <v>41</v>
      </c>
      <c r="E160" s="41">
        <v>175000</v>
      </c>
      <c r="F160" s="9">
        <v>1160.5398270368198</v>
      </c>
      <c r="G160" s="9">
        <v>1160.5398270368198</v>
      </c>
      <c r="H160" s="18">
        <v>986.45885298129679</v>
      </c>
      <c r="I160" s="18">
        <v>0.38751639155413248</v>
      </c>
      <c r="J160" s="4"/>
      <c r="K160" s="18">
        <v>1</v>
      </c>
      <c r="L160" s="4"/>
      <c r="M160" s="4"/>
    </row>
    <row r="161" spans="1:13" x14ac:dyDescent="0.2">
      <c r="A161" s="8">
        <v>43441.291666666664</v>
      </c>
      <c r="B161" s="9">
        <v>184.5585936328506</v>
      </c>
      <c r="C161" s="20" t="s">
        <v>41</v>
      </c>
      <c r="D161" s="20" t="s">
        <v>41</v>
      </c>
      <c r="E161" s="41">
        <v>175000</v>
      </c>
      <c r="F161" s="9">
        <v>1171.107559767205</v>
      </c>
      <c r="G161" s="9">
        <v>1171.107559767205</v>
      </c>
      <c r="H161" s="18">
        <v>995.44142580212417</v>
      </c>
      <c r="I161" s="18">
        <v>0.38751639155413248</v>
      </c>
      <c r="J161" s="4"/>
      <c r="K161" s="18">
        <v>1</v>
      </c>
      <c r="L161" s="4"/>
      <c r="M161" s="4"/>
    </row>
    <row r="162" spans="1:13" x14ac:dyDescent="0.2">
      <c r="A162" s="8">
        <v>43441.333333333336</v>
      </c>
      <c r="B162" s="9">
        <v>194.76259293610147</v>
      </c>
      <c r="C162" s="20" t="s">
        <v>41</v>
      </c>
      <c r="D162" s="20" t="s">
        <v>41</v>
      </c>
      <c r="E162" s="41">
        <v>175000</v>
      </c>
      <c r="F162" s="9">
        <v>1181.9398948160124</v>
      </c>
      <c r="G162" s="9">
        <v>1181.9398948160124</v>
      </c>
      <c r="H162" s="18">
        <v>1004.6489105936105</v>
      </c>
      <c r="I162" s="18">
        <v>0.38751639155413248</v>
      </c>
      <c r="J162" s="4"/>
      <c r="K162" s="18">
        <v>1</v>
      </c>
      <c r="L162" s="4"/>
      <c r="M162" s="4"/>
    </row>
    <row r="163" spans="1:13" x14ac:dyDescent="0.2">
      <c r="A163" s="8">
        <v>43441.375</v>
      </c>
      <c r="B163" s="9">
        <v>173.54477045700816</v>
      </c>
      <c r="C163" s="20" t="s">
        <v>41</v>
      </c>
      <c r="D163" s="20" t="s">
        <v>41</v>
      </c>
      <c r="E163" s="41">
        <v>175000</v>
      </c>
      <c r="F163" s="9">
        <v>1190.4291111266477</v>
      </c>
      <c r="G163" s="9">
        <v>1190.4291111266477</v>
      </c>
      <c r="H163" s="18">
        <v>1011.8647444576505</v>
      </c>
      <c r="I163" s="18">
        <v>0.38751639155413248</v>
      </c>
      <c r="J163" s="4"/>
      <c r="K163" s="18">
        <v>1</v>
      </c>
      <c r="L163" s="4"/>
      <c r="M163" s="4"/>
    </row>
    <row r="164" spans="1:13" x14ac:dyDescent="0.2">
      <c r="A164" s="8">
        <v>43441.416666666664</v>
      </c>
      <c r="B164" s="9">
        <v>148.81087432671902</v>
      </c>
      <c r="C164" s="20" t="s">
        <v>41</v>
      </c>
      <c r="D164" s="20" t="s">
        <v>41</v>
      </c>
      <c r="E164" s="41">
        <v>175000</v>
      </c>
      <c r="F164" s="9">
        <v>1192.7166422087239</v>
      </c>
      <c r="G164" s="9">
        <v>1192.7166422087239</v>
      </c>
      <c r="H164" s="18">
        <v>1013.8091458774153</v>
      </c>
      <c r="I164" s="18">
        <v>0.38751639155413248</v>
      </c>
      <c r="J164" s="4"/>
      <c r="K164" s="18">
        <v>1</v>
      </c>
      <c r="L164" s="4"/>
      <c r="M164" s="4"/>
    </row>
    <row r="165" spans="1:13" x14ac:dyDescent="0.2">
      <c r="A165" s="8">
        <v>43441.458333333336</v>
      </c>
      <c r="B165" s="9">
        <v>146.68882751464844</v>
      </c>
      <c r="C165" s="20" t="s">
        <v>41</v>
      </c>
      <c r="D165" s="20" t="s">
        <v>41</v>
      </c>
      <c r="E165" s="41">
        <v>175000</v>
      </c>
      <c r="F165" s="9">
        <v>1197.6785991460074</v>
      </c>
      <c r="G165" s="9">
        <v>1197.6785991460074</v>
      </c>
      <c r="H165" s="18">
        <v>1018.0268092741063</v>
      </c>
      <c r="I165" s="18">
        <v>0.38751639155413248</v>
      </c>
      <c r="J165" s="4"/>
      <c r="K165" s="18">
        <v>1</v>
      </c>
      <c r="L165" s="4"/>
      <c r="M165" s="4"/>
    </row>
    <row r="166" spans="1:13" x14ac:dyDescent="0.2">
      <c r="A166" s="8">
        <v>43441.5</v>
      </c>
      <c r="B166" s="9">
        <v>146.68882751464844</v>
      </c>
      <c r="C166" s="20" t="s">
        <v>41</v>
      </c>
      <c r="D166" s="20" t="s">
        <v>41</v>
      </c>
      <c r="E166" s="41">
        <v>175000</v>
      </c>
      <c r="F166" s="9">
        <v>1206.6455383467267</v>
      </c>
      <c r="G166" s="9">
        <v>1206.6455383467267</v>
      </c>
      <c r="H166" s="18">
        <v>1025.6487075947177</v>
      </c>
      <c r="I166" s="18">
        <v>0.38751639155413248</v>
      </c>
      <c r="J166" s="4"/>
      <c r="K166" s="18">
        <v>1</v>
      </c>
      <c r="L166" s="4"/>
      <c r="M166" s="4"/>
    </row>
    <row r="167" spans="1:13" x14ac:dyDescent="0.2">
      <c r="A167" s="8">
        <v>43441.541666666664</v>
      </c>
      <c r="B167" s="9">
        <v>146.34794578069511</v>
      </c>
      <c r="C167" s="20" t="s">
        <v>41</v>
      </c>
      <c r="D167" s="20" t="s">
        <v>41</v>
      </c>
      <c r="E167" s="41">
        <v>175000</v>
      </c>
      <c r="F167" s="9">
        <v>1212.2917803369126</v>
      </c>
      <c r="G167" s="9">
        <v>1212.2917803369126</v>
      </c>
      <c r="H167" s="18">
        <v>1030.4480132863757</v>
      </c>
      <c r="I167" s="18">
        <v>0.38751639155413248</v>
      </c>
      <c r="J167" s="4"/>
      <c r="K167" s="18">
        <v>1</v>
      </c>
      <c r="L167" s="4"/>
      <c r="M167" s="4"/>
    </row>
    <row r="168" spans="1:13" x14ac:dyDescent="0.2">
      <c r="A168" s="8">
        <v>43441.583333333336</v>
      </c>
      <c r="B168" s="9">
        <v>146.07649230957031</v>
      </c>
      <c r="C168" s="20" t="s">
        <v>41</v>
      </c>
      <c r="D168" s="20" t="s">
        <v>41</v>
      </c>
      <c r="E168" s="41">
        <v>175000</v>
      </c>
      <c r="F168" s="9">
        <v>1218.9101468599531</v>
      </c>
      <c r="G168" s="9">
        <v>1218.9101468599531</v>
      </c>
      <c r="H168" s="18">
        <v>1036.0736248309602</v>
      </c>
      <c r="I168" s="18">
        <v>0.38751639155413248</v>
      </c>
      <c r="J168" s="4"/>
      <c r="K168" s="18">
        <v>1</v>
      </c>
      <c r="L168" s="4"/>
      <c r="M168" s="4"/>
    </row>
    <row r="169" spans="1:13" x14ac:dyDescent="0.2">
      <c r="A169" s="8">
        <v>43441.625</v>
      </c>
      <c r="B169" s="9">
        <v>146.97470668001347</v>
      </c>
      <c r="C169" s="20" t="s">
        <v>41</v>
      </c>
      <c r="D169" s="20" t="s">
        <v>41</v>
      </c>
      <c r="E169" s="41">
        <v>175000</v>
      </c>
      <c r="F169" s="9">
        <v>1221.4055085303144</v>
      </c>
      <c r="G169" s="9">
        <v>1221.4055085303144</v>
      </c>
      <c r="H169" s="18">
        <v>1038.1946822507671</v>
      </c>
      <c r="I169" s="18">
        <v>0.38751639155413248</v>
      </c>
      <c r="J169" s="4"/>
      <c r="K169" s="18">
        <v>1</v>
      </c>
      <c r="L169" s="4"/>
      <c r="M169" s="4"/>
    </row>
    <row r="170" spans="1:13" x14ac:dyDescent="0.2">
      <c r="A170" s="8">
        <v>43441.666666666664</v>
      </c>
      <c r="B170" s="9">
        <v>172.72233951857211</v>
      </c>
      <c r="C170" s="20" t="s">
        <v>41</v>
      </c>
      <c r="D170" s="20" t="s">
        <v>41</v>
      </c>
      <c r="E170" s="41">
        <v>175000</v>
      </c>
      <c r="F170" s="9">
        <v>1229.2715141968538</v>
      </c>
      <c r="G170" s="9">
        <v>1229.2715141968538</v>
      </c>
      <c r="H170" s="18">
        <v>1044.8807870673256</v>
      </c>
      <c r="I170" s="18">
        <v>0.38751639155413248</v>
      </c>
      <c r="J170" s="4"/>
      <c r="K170" s="18">
        <v>1</v>
      </c>
      <c r="L170" s="4"/>
      <c r="M170" s="4"/>
    </row>
    <row r="171" spans="1:13" x14ac:dyDescent="0.2">
      <c r="A171" s="8">
        <v>43441.708333333336</v>
      </c>
      <c r="B171" s="9">
        <v>174.93211364746094</v>
      </c>
      <c r="C171" s="20" t="s">
        <v>41</v>
      </c>
      <c r="D171" s="20" t="s">
        <v>41</v>
      </c>
      <c r="E171" s="41">
        <v>175000</v>
      </c>
      <c r="F171" s="9">
        <v>1235.6618693366217</v>
      </c>
      <c r="G171" s="9">
        <v>1235.6618693366217</v>
      </c>
      <c r="H171" s="18">
        <v>1050.3125889361283</v>
      </c>
      <c r="I171" s="18">
        <v>0.38751639155413248</v>
      </c>
      <c r="J171" s="4"/>
      <c r="K171" s="18">
        <v>1</v>
      </c>
      <c r="L171" s="4"/>
      <c r="M171" s="4"/>
    </row>
    <row r="172" spans="1:13" x14ac:dyDescent="0.2">
      <c r="A172" s="8">
        <v>43441.75</v>
      </c>
      <c r="B172" s="9">
        <v>174.93211364746094</v>
      </c>
      <c r="C172" s="20" t="s">
        <v>41</v>
      </c>
      <c r="D172" s="20" t="s">
        <v>41</v>
      </c>
      <c r="E172" s="41">
        <v>175000</v>
      </c>
      <c r="F172" s="9">
        <v>1243.085614070809</v>
      </c>
      <c r="G172" s="9">
        <v>1243.085614070809</v>
      </c>
      <c r="H172" s="18">
        <v>1056.6227719601877</v>
      </c>
      <c r="I172" s="18">
        <v>0.38751639155413248</v>
      </c>
      <c r="J172" s="4"/>
      <c r="K172" s="18">
        <v>1</v>
      </c>
      <c r="L172" s="4"/>
      <c r="M172" s="4"/>
    </row>
    <row r="173" spans="1:13" x14ac:dyDescent="0.2">
      <c r="A173" s="8">
        <v>43441.791666666664</v>
      </c>
      <c r="B173" s="9">
        <v>175.41295361959976</v>
      </c>
      <c r="C173" s="20" t="s">
        <v>41</v>
      </c>
      <c r="D173" s="20" t="s">
        <v>41</v>
      </c>
      <c r="E173" s="41">
        <v>175000</v>
      </c>
      <c r="F173" s="9">
        <v>1266.3525974025852</v>
      </c>
      <c r="G173" s="9">
        <v>1266.3525974025852</v>
      </c>
      <c r="H173" s="18">
        <v>1076.3997077921974</v>
      </c>
      <c r="I173" s="18">
        <v>0.38751639155413248</v>
      </c>
      <c r="J173" s="4"/>
      <c r="K173" s="18">
        <v>1</v>
      </c>
      <c r="L173" s="4"/>
      <c r="M173" s="4"/>
    </row>
    <row r="174" spans="1:13" x14ac:dyDescent="0.2">
      <c r="A174" s="8">
        <v>43441.833333333336</v>
      </c>
      <c r="B174" s="9">
        <v>175.49339556492399</v>
      </c>
      <c r="C174" s="20" t="s">
        <v>41</v>
      </c>
      <c r="D174" s="20" t="s">
        <v>41</v>
      </c>
      <c r="E174" s="41">
        <v>175000</v>
      </c>
      <c r="F174" s="9">
        <v>1316.598753690866</v>
      </c>
      <c r="G174" s="9">
        <v>1316.598753690866</v>
      </c>
      <c r="H174" s="18">
        <v>1119.1089406372362</v>
      </c>
      <c r="I174" s="18">
        <v>0.38751639155413248</v>
      </c>
      <c r="J174" s="4"/>
      <c r="K174" s="18">
        <v>1</v>
      </c>
      <c r="L174" s="4"/>
      <c r="M174" s="4"/>
    </row>
    <row r="175" spans="1:13" x14ac:dyDescent="0.2">
      <c r="A175" s="8">
        <v>43441.875</v>
      </c>
      <c r="B175" s="9">
        <v>173.85742809029128</v>
      </c>
      <c r="C175" s="20" t="s">
        <v>41</v>
      </c>
      <c r="D175" s="20" t="s">
        <v>41</v>
      </c>
      <c r="E175" s="41">
        <v>175000</v>
      </c>
      <c r="F175" s="9">
        <v>1342.2758741207726</v>
      </c>
      <c r="G175" s="9">
        <v>1342.2758741207726</v>
      </c>
      <c r="H175" s="18">
        <v>1140.9344930026566</v>
      </c>
      <c r="I175" s="18">
        <v>0.38751639155413248</v>
      </c>
      <c r="J175" s="4"/>
      <c r="K175" s="18">
        <v>1</v>
      </c>
      <c r="L175" s="4"/>
      <c r="M175" s="4"/>
    </row>
    <row r="176" spans="1:13" x14ac:dyDescent="0.2">
      <c r="A176" s="8">
        <v>43441.916666666664</v>
      </c>
      <c r="B176" s="9">
        <v>19.545461944200522</v>
      </c>
      <c r="C176" s="20" t="s">
        <v>41</v>
      </c>
      <c r="D176" s="20" t="s">
        <v>41</v>
      </c>
      <c r="E176" s="41">
        <v>175000</v>
      </c>
      <c r="F176" s="9">
        <v>1330.481806961521</v>
      </c>
      <c r="G176" s="9">
        <v>1330.481806961521</v>
      </c>
      <c r="H176" s="18">
        <v>1130.9095359172927</v>
      </c>
      <c r="I176" s="18">
        <v>0.38751639155413248</v>
      </c>
      <c r="J176" s="4"/>
      <c r="K176" s="18">
        <v>1</v>
      </c>
      <c r="L176" s="4"/>
      <c r="M176" s="4"/>
    </row>
    <row r="177" spans="1:13" x14ac:dyDescent="0.2">
      <c r="A177" s="8">
        <v>43441.958333333336</v>
      </c>
      <c r="B177" s="9">
        <v>0</v>
      </c>
      <c r="C177" s="20" t="s">
        <v>40</v>
      </c>
      <c r="D177" s="20" t="s">
        <v>40</v>
      </c>
      <c r="E177" s="41">
        <v>0</v>
      </c>
      <c r="F177" s="9">
        <v>1323.6343920586351</v>
      </c>
      <c r="G177" s="9">
        <v>1323.6343920586351</v>
      </c>
      <c r="H177" s="18">
        <v>1125.0892332498397</v>
      </c>
      <c r="I177" s="18">
        <v>0</v>
      </c>
      <c r="J177" s="4"/>
      <c r="K177" s="18">
        <v>0</v>
      </c>
      <c r="L177" s="4"/>
      <c r="M177" s="4"/>
    </row>
    <row r="178" spans="1:13" x14ac:dyDescent="0.2">
      <c r="A178" s="8">
        <v>43442</v>
      </c>
      <c r="B178" s="9">
        <v>0</v>
      </c>
      <c r="C178" s="20" t="s">
        <v>40</v>
      </c>
      <c r="D178" s="20" t="s">
        <v>40</v>
      </c>
      <c r="E178" s="41">
        <v>0</v>
      </c>
      <c r="F178" s="9">
        <v>1320.8451994107484</v>
      </c>
      <c r="G178" s="9">
        <v>1320.8451994107484</v>
      </c>
      <c r="H178" s="18">
        <v>1122.7184194991362</v>
      </c>
      <c r="I178" s="18">
        <v>0</v>
      </c>
      <c r="J178" s="4"/>
      <c r="K178" s="18">
        <v>0</v>
      </c>
      <c r="L178" s="4"/>
      <c r="M178" s="4"/>
    </row>
    <row r="179" spans="1:13" x14ac:dyDescent="0.2">
      <c r="A179" s="8">
        <v>43442.041666666664</v>
      </c>
      <c r="B179" s="9">
        <v>0</v>
      </c>
      <c r="C179" s="20" t="s">
        <v>40</v>
      </c>
      <c r="D179" s="20" t="s">
        <v>40</v>
      </c>
      <c r="E179" s="41">
        <v>0</v>
      </c>
      <c r="F179" s="9">
        <v>1317.9769832933312</v>
      </c>
      <c r="G179" s="9">
        <v>1317.9769832933312</v>
      </c>
      <c r="H179" s="18">
        <v>1120.2804357993314</v>
      </c>
      <c r="I179" s="18">
        <v>0</v>
      </c>
      <c r="J179" s="4"/>
      <c r="K179" s="18">
        <v>0</v>
      </c>
      <c r="L179" s="4"/>
      <c r="M179" s="4"/>
    </row>
    <row r="180" spans="1:13" x14ac:dyDescent="0.2">
      <c r="A180" s="8">
        <v>43442.083333333336</v>
      </c>
      <c r="B180" s="9">
        <v>0</v>
      </c>
      <c r="C180" s="20" t="s">
        <v>40</v>
      </c>
      <c r="D180" s="20" t="s">
        <v>40</v>
      </c>
      <c r="E180" s="41">
        <v>0</v>
      </c>
      <c r="F180" s="9">
        <v>1316.736880608617</v>
      </c>
      <c r="G180" s="9">
        <v>1316.736880608617</v>
      </c>
      <c r="H180" s="18">
        <v>1119.2263485173244</v>
      </c>
      <c r="I180" s="18">
        <v>0</v>
      </c>
      <c r="J180" s="4"/>
      <c r="K180" s="18">
        <v>0</v>
      </c>
      <c r="L180" s="4"/>
      <c r="M180" s="4"/>
    </row>
    <row r="181" spans="1:13" x14ac:dyDescent="0.2">
      <c r="A181" s="8">
        <v>43442.125</v>
      </c>
      <c r="B181" s="9">
        <v>0</v>
      </c>
      <c r="C181" s="20" t="s">
        <v>40</v>
      </c>
      <c r="D181" s="20" t="s">
        <v>40</v>
      </c>
      <c r="E181" s="41">
        <v>0</v>
      </c>
      <c r="F181" s="9">
        <v>1314.8670105584422</v>
      </c>
      <c r="G181" s="9">
        <v>1314.8670105584422</v>
      </c>
      <c r="H181" s="18">
        <v>1117.6369589746757</v>
      </c>
      <c r="I181" s="18">
        <v>0</v>
      </c>
      <c r="J181" s="4"/>
      <c r="K181" s="18">
        <v>0</v>
      </c>
      <c r="L181" s="4"/>
      <c r="M181" s="4"/>
    </row>
    <row r="182" spans="1:13" x14ac:dyDescent="0.2">
      <c r="A182" s="8">
        <v>43442.166666666664</v>
      </c>
      <c r="B182" s="9">
        <v>0</v>
      </c>
      <c r="C182" s="20" t="s">
        <v>40</v>
      </c>
      <c r="D182" s="20" t="s">
        <v>40</v>
      </c>
      <c r="E182" s="41">
        <v>0</v>
      </c>
      <c r="F182" s="9">
        <v>1311.8977111167524</v>
      </c>
      <c r="G182" s="9">
        <v>1311.8977111167524</v>
      </c>
      <c r="H182" s="18">
        <v>1115.1130544492394</v>
      </c>
      <c r="I182" s="18">
        <v>0</v>
      </c>
      <c r="J182" s="4"/>
      <c r="K182" s="18">
        <v>0</v>
      </c>
      <c r="L182" s="4"/>
      <c r="M182" s="4"/>
    </row>
    <row r="183" spans="1:13" x14ac:dyDescent="0.2">
      <c r="A183" s="8">
        <v>43442.208333333336</v>
      </c>
      <c r="B183" s="9">
        <v>0</v>
      </c>
      <c r="C183" s="20" t="s">
        <v>40</v>
      </c>
      <c r="D183" s="20" t="s">
        <v>40</v>
      </c>
      <c r="E183" s="41">
        <v>0</v>
      </c>
      <c r="F183" s="9">
        <v>1309.9170673573415</v>
      </c>
      <c r="G183" s="9">
        <v>1309.9170673573415</v>
      </c>
      <c r="H183" s="18">
        <v>1113.4295072537402</v>
      </c>
      <c r="I183" s="18">
        <v>0</v>
      </c>
      <c r="J183" s="4"/>
      <c r="K183" s="18">
        <v>0</v>
      </c>
      <c r="L183" s="4"/>
      <c r="M183" s="4"/>
    </row>
    <row r="184" spans="1:13" x14ac:dyDescent="0.2">
      <c r="A184" s="8">
        <v>43442.25</v>
      </c>
      <c r="B184" s="9">
        <v>0</v>
      </c>
      <c r="C184" s="20" t="s">
        <v>40</v>
      </c>
      <c r="D184" s="20" t="s">
        <v>40</v>
      </c>
      <c r="E184" s="41">
        <v>0</v>
      </c>
      <c r="F184" s="9">
        <v>1307.1248336344534</v>
      </c>
      <c r="G184" s="9">
        <v>1307.1248336344534</v>
      </c>
      <c r="H184" s="18">
        <v>1111.0561085892853</v>
      </c>
      <c r="I184" s="18">
        <v>0</v>
      </c>
      <c r="J184" s="4"/>
      <c r="K184" s="18">
        <v>0</v>
      </c>
      <c r="L184" s="4"/>
      <c r="M184" s="4"/>
    </row>
    <row r="185" spans="1:13" x14ac:dyDescent="0.2">
      <c r="A185" s="8">
        <v>43442.291666666664</v>
      </c>
      <c r="B185" s="9">
        <v>0</v>
      </c>
      <c r="C185" s="20" t="s">
        <v>40</v>
      </c>
      <c r="D185" s="20" t="s">
        <v>40</v>
      </c>
      <c r="E185" s="41">
        <v>0</v>
      </c>
      <c r="F185" s="9">
        <v>1305.3092480167461</v>
      </c>
      <c r="G185" s="9">
        <v>1305.3092480167461</v>
      </c>
      <c r="H185" s="18">
        <v>1109.512860814234</v>
      </c>
      <c r="I185" s="18">
        <v>0</v>
      </c>
      <c r="J185" s="4"/>
      <c r="K185" s="18">
        <v>0</v>
      </c>
      <c r="L185" s="4"/>
      <c r="M185" s="4"/>
    </row>
    <row r="186" spans="1:13" x14ac:dyDescent="0.2">
      <c r="A186" s="8">
        <v>43442.333333333336</v>
      </c>
      <c r="B186" s="9">
        <v>0</v>
      </c>
      <c r="C186" s="20" t="s">
        <v>40</v>
      </c>
      <c r="D186" s="20" t="s">
        <v>40</v>
      </c>
      <c r="E186" s="41">
        <v>0</v>
      </c>
      <c r="F186" s="9">
        <v>1303.9229723544186</v>
      </c>
      <c r="G186" s="9">
        <v>1303.9229723544186</v>
      </c>
      <c r="H186" s="18">
        <v>1108.3345265012558</v>
      </c>
      <c r="I186" s="18">
        <v>0</v>
      </c>
      <c r="J186" s="4"/>
      <c r="K186" s="18">
        <v>0</v>
      </c>
      <c r="L186" s="4"/>
      <c r="M186" s="4"/>
    </row>
    <row r="187" spans="1:13" x14ac:dyDescent="0.2">
      <c r="A187" s="8">
        <v>43442.375</v>
      </c>
      <c r="B187" s="9">
        <v>0</v>
      </c>
      <c r="C187" s="20" t="s">
        <v>40</v>
      </c>
      <c r="D187" s="20" t="s">
        <v>40</v>
      </c>
      <c r="E187" s="41">
        <v>0</v>
      </c>
      <c r="F187" s="9">
        <v>1302.312691777659</v>
      </c>
      <c r="G187" s="9">
        <v>1302.312691777659</v>
      </c>
      <c r="H187" s="18">
        <v>1106.9657880110101</v>
      </c>
      <c r="I187" s="18">
        <v>0</v>
      </c>
      <c r="J187" s="4"/>
      <c r="K187" s="18">
        <v>0</v>
      </c>
      <c r="L187" s="4"/>
      <c r="M187" s="4"/>
    </row>
    <row r="188" spans="1:13" x14ac:dyDescent="0.2">
      <c r="A188" s="8">
        <v>43442.416666666664</v>
      </c>
      <c r="B188" s="9">
        <v>0</v>
      </c>
      <c r="C188" s="20" t="s">
        <v>40</v>
      </c>
      <c r="D188" s="20" t="s">
        <v>40</v>
      </c>
      <c r="E188" s="41">
        <v>0</v>
      </c>
      <c r="F188" s="9">
        <v>1301.2171094863706</v>
      </c>
      <c r="G188" s="9">
        <v>1301.2171094863706</v>
      </c>
      <c r="H188" s="18">
        <v>1106.034543063415</v>
      </c>
      <c r="I188" s="18">
        <v>0</v>
      </c>
      <c r="J188" s="4"/>
      <c r="K188" s="18">
        <v>0</v>
      </c>
      <c r="L188" s="4"/>
      <c r="M188" s="4"/>
    </row>
    <row r="189" spans="1:13" x14ac:dyDescent="0.2">
      <c r="A189" s="8">
        <v>43442.458333333336</v>
      </c>
      <c r="B189" s="9">
        <v>0</v>
      </c>
      <c r="C189" s="20" t="s">
        <v>40</v>
      </c>
      <c r="D189" s="20" t="s">
        <v>40</v>
      </c>
      <c r="E189" s="41">
        <v>0</v>
      </c>
      <c r="F189" s="9">
        <v>1298.7488918656063</v>
      </c>
      <c r="G189" s="9">
        <v>1298.7488918656063</v>
      </c>
      <c r="H189" s="18">
        <v>1103.9365580857652</v>
      </c>
      <c r="I189" s="18">
        <v>0</v>
      </c>
      <c r="J189" s="4"/>
      <c r="K189" s="18">
        <v>0</v>
      </c>
      <c r="L189" s="4"/>
      <c r="M189" s="4"/>
    </row>
    <row r="190" spans="1:13" x14ac:dyDescent="0.2">
      <c r="A190" s="8">
        <v>43442.5</v>
      </c>
      <c r="B190" s="9">
        <v>0</v>
      </c>
      <c r="C190" s="20" t="s">
        <v>40</v>
      </c>
      <c r="D190" s="20" t="s">
        <v>40</v>
      </c>
      <c r="E190" s="41">
        <v>0</v>
      </c>
      <c r="F190" s="9">
        <v>1294.3481444881597</v>
      </c>
      <c r="G190" s="9">
        <v>1294.3481444881597</v>
      </c>
      <c r="H190" s="18">
        <v>1100.1959228149358</v>
      </c>
      <c r="I190" s="18">
        <v>0</v>
      </c>
      <c r="J190" s="4"/>
      <c r="K190" s="18">
        <v>0</v>
      </c>
      <c r="L190" s="4"/>
      <c r="M190" s="4"/>
    </row>
    <row r="191" spans="1:13" x14ac:dyDescent="0.2">
      <c r="A191" s="8">
        <v>43442.541666666664</v>
      </c>
      <c r="B191" s="9">
        <v>0</v>
      </c>
      <c r="C191" s="20" t="s">
        <v>40</v>
      </c>
      <c r="D191" s="20" t="s">
        <v>40</v>
      </c>
      <c r="E191" s="41">
        <v>0</v>
      </c>
      <c r="F191" s="9">
        <v>1287.8677878173037</v>
      </c>
      <c r="G191" s="9">
        <v>1287.8677878173037</v>
      </c>
      <c r="H191" s="18">
        <v>1094.6876196447081</v>
      </c>
      <c r="I191" s="18">
        <v>0</v>
      </c>
      <c r="J191" s="4"/>
      <c r="K191" s="18">
        <v>0</v>
      </c>
      <c r="L191" s="4"/>
      <c r="M191" s="4"/>
    </row>
    <row r="192" spans="1:13" x14ac:dyDescent="0.2">
      <c r="A192" s="8">
        <v>43442.583333333336</v>
      </c>
      <c r="B192" s="9">
        <v>0</v>
      </c>
      <c r="C192" s="20" t="s">
        <v>40</v>
      </c>
      <c r="D192" s="20" t="s">
        <v>40</v>
      </c>
      <c r="E192" s="41">
        <v>0</v>
      </c>
      <c r="F192" s="9">
        <v>1285.588351669508</v>
      </c>
      <c r="G192" s="9">
        <v>1285.588351669508</v>
      </c>
      <c r="H192" s="18">
        <v>1092.7500989190819</v>
      </c>
      <c r="I192" s="18">
        <v>0</v>
      </c>
      <c r="J192" s="4"/>
      <c r="K192" s="18">
        <v>0</v>
      </c>
      <c r="L192" s="4"/>
      <c r="M192" s="4"/>
    </row>
    <row r="193" spans="1:13" x14ac:dyDescent="0.2">
      <c r="A193" s="8">
        <v>43442.625</v>
      </c>
      <c r="B193" s="9">
        <v>0</v>
      </c>
      <c r="C193" s="20" t="s">
        <v>40</v>
      </c>
      <c r="D193" s="20" t="s">
        <v>40</v>
      </c>
      <c r="E193" s="41">
        <v>0</v>
      </c>
      <c r="F193" s="9">
        <v>1289.2132232108779</v>
      </c>
      <c r="G193" s="9">
        <v>1289.2132232108779</v>
      </c>
      <c r="H193" s="18">
        <v>1095.8312397292461</v>
      </c>
      <c r="I193" s="18">
        <v>0</v>
      </c>
      <c r="J193" s="4"/>
      <c r="K193" s="18">
        <v>0</v>
      </c>
      <c r="L193" s="4"/>
      <c r="M193" s="4"/>
    </row>
    <row r="194" spans="1:13" x14ac:dyDescent="0.2">
      <c r="A194" s="8">
        <v>43442.666666666664</v>
      </c>
      <c r="B194" s="9">
        <v>0</v>
      </c>
      <c r="C194" s="20" t="s">
        <v>40</v>
      </c>
      <c r="D194" s="20" t="s">
        <v>40</v>
      </c>
      <c r="E194" s="41">
        <v>0</v>
      </c>
      <c r="F194" s="9">
        <v>1288.5180574216854</v>
      </c>
      <c r="G194" s="9">
        <v>1288.5180574216854</v>
      </c>
      <c r="H194" s="18">
        <v>1095.2403488084326</v>
      </c>
      <c r="I194" s="18">
        <v>0</v>
      </c>
      <c r="J194" s="4"/>
      <c r="K194" s="18">
        <v>0</v>
      </c>
      <c r="L194" s="4"/>
      <c r="M194" s="4"/>
    </row>
    <row r="195" spans="1:13" x14ac:dyDescent="0.2">
      <c r="A195" s="8">
        <v>43442.708333333336</v>
      </c>
      <c r="B195" s="9">
        <v>0</v>
      </c>
      <c r="C195" s="20" t="s">
        <v>40</v>
      </c>
      <c r="D195" s="20" t="s">
        <v>40</v>
      </c>
      <c r="E195" s="41">
        <v>0</v>
      </c>
      <c r="F195" s="9">
        <v>1288.8185054711532</v>
      </c>
      <c r="G195" s="9">
        <v>1288.8185054711532</v>
      </c>
      <c r="H195" s="18">
        <v>1095.4957296504801</v>
      </c>
      <c r="I195" s="18">
        <v>0</v>
      </c>
      <c r="J195" s="4"/>
      <c r="K195" s="18">
        <v>0</v>
      </c>
      <c r="L195" s="4"/>
      <c r="M195" s="4"/>
    </row>
    <row r="196" spans="1:13" x14ac:dyDescent="0.2">
      <c r="A196" s="8">
        <v>43442.75</v>
      </c>
      <c r="B196" s="9">
        <v>0</v>
      </c>
      <c r="C196" s="20" t="s">
        <v>40</v>
      </c>
      <c r="D196" s="20" t="s">
        <v>40</v>
      </c>
      <c r="E196" s="41">
        <v>0</v>
      </c>
      <c r="F196" s="9">
        <v>1288.9388576256767</v>
      </c>
      <c r="G196" s="9">
        <v>1288.9388576256767</v>
      </c>
      <c r="H196" s="18">
        <v>1095.5980289818251</v>
      </c>
      <c r="I196" s="18">
        <v>0</v>
      </c>
      <c r="J196" s="4"/>
      <c r="K196" s="18">
        <v>0</v>
      </c>
      <c r="L196" s="4"/>
      <c r="M196" s="4"/>
    </row>
    <row r="197" spans="1:13" x14ac:dyDescent="0.2">
      <c r="A197" s="8">
        <v>43442.791666666664</v>
      </c>
      <c r="B197" s="9">
        <v>0</v>
      </c>
      <c r="C197" s="20" t="s">
        <v>40</v>
      </c>
      <c r="D197" s="20" t="s">
        <v>40</v>
      </c>
      <c r="E197" s="41">
        <v>0</v>
      </c>
      <c r="F197" s="9">
        <v>1289.308480672307</v>
      </c>
      <c r="G197" s="9">
        <v>1289.308480672307</v>
      </c>
      <c r="H197" s="18">
        <v>1095.912208571461</v>
      </c>
      <c r="I197" s="18">
        <v>0</v>
      </c>
      <c r="J197" s="4"/>
      <c r="K197" s="18">
        <v>0</v>
      </c>
      <c r="L197" s="4"/>
      <c r="M197" s="4"/>
    </row>
    <row r="198" spans="1:13" x14ac:dyDescent="0.2">
      <c r="A198" s="8">
        <v>43442.833333333336</v>
      </c>
      <c r="B198" s="9">
        <v>0</v>
      </c>
      <c r="C198" s="20" t="s">
        <v>40</v>
      </c>
      <c r="D198" s="20" t="s">
        <v>40</v>
      </c>
      <c r="E198" s="41">
        <v>0</v>
      </c>
      <c r="F198" s="9">
        <v>1288.0748976486864</v>
      </c>
      <c r="G198" s="9">
        <v>1288.0748976486864</v>
      </c>
      <c r="H198" s="18">
        <v>1094.8636630013834</v>
      </c>
      <c r="I198" s="18">
        <v>0</v>
      </c>
      <c r="J198" s="4"/>
      <c r="K198" s="18">
        <v>0</v>
      </c>
      <c r="L198" s="4"/>
      <c r="M198" s="4"/>
    </row>
    <row r="199" spans="1:13" x14ac:dyDescent="0.2">
      <c r="A199" s="8">
        <v>43442.875</v>
      </c>
      <c r="B199" s="9">
        <v>0</v>
      </c>
      <c r="C199" s="20" t="s">
        <v>40</v>
      </c>
      <c r="D199" s="20" t="s">
        <v>40</v>
      </c>
      <c r="E199" s="41">
        <v>0</v>
      </c>
      <c r="F199" s="9">
        <v>1286.8646782008393</v>
      </c>
      <c r="G199" s="9">
        <v>1286.8646782008393</v>
      </c>
      <c r="H199" s="18">
        <v>1093.8349764707134</v>
      </c>
      <c r="I199" s="18">
        <v>0</v>
      </c>
      <c r="J199" s="4"/>
      <c r="K199" s="18">
        <v>0</v>
      </c>
      <c r="L199" s="4"/>
      <c r="M199" s="4"/>
    </row>
    <row r="200" spans="1:13" x14ac:dyDescent="0.2">
      <c r="A200" s="8">
        <v>43442.916666666664</v>
      </c>
      <c r="B200" s="9">
        <v>0</v>
      </c>
      <c r="C200" s="20" t="s">
        <v>40</v>
      </c>
      <c r="D200" s="20" t="s">
        <v>40</v>
      </c>
      <c r="E200" s="41">
        <v>0</v>
      </c>
      <c r="F200" s="9">
        <v>1285.0510842308222</v>
      </c>
      <c r="G200" s="9">
        <v>1285.0510842308222</v>
      </c>
      <c r="H200" s="18">
        <v>1092.2934215961989</v>
      </c>
      <c r="I200" s="18">
        <v>0</v>
      </c>
      <c r="J200" s="4"/>
      <c r="K200" s="18">
        <v>0</v>
      </c>
      <c r="L200" s="4"/>
      <c r="M200" s="4"/>
    </row>
    <row r="201" spans="1:13" x14ac:dyDescent="0.2">
      <c r="A201" s="8">
        <v>43442.958333333336</v>
      </c>
      <c r="B201" s="9">
        <v>0</v>
      </c>
      <c r="C201" s="20" t="s">
        <v>40</v>
      </c>
      <c r="D201" s="20" t="s">
        <v>40</v>
      </c>
      <c r="E201" s="41">
        <v>0</v>
      </c>
      <c r="F201" s="9">
        <v>1283.4535111006023</v>
      </c>
      <c r="G201" s="9">
        <v>1283.4535111006023</v>
      </c>
      <c r="H201" s="18">
        <v>1090.9354844355119</v>
      </c>
      <c r="I201" s="18">
        <v>0</v>
      </c>
      <c r="J201" s="4"/>
      <c r="K201" s="18">
        <v>0</v>
      </c>
      <c r="L201" s="4"/>
      <c r="M201" s="4"/>
    </row>
    <row r="202" spans="1:13" x14ac:dyDescent="0.2">
      <c r="A202" s="8">
        <v>43443</v>
      </c>
      <c r="B202" s="9">
        <v>0</v>
      </c>
      <c r="C202" s="20" t="s">
        <v>40</v>
      </c>
      <c r="D202" s="20" t="s">
        <v>40</v>
      </c>
      <c r="E202" s="41">
        <v>0</v>
      </c>
      <c r="F202" s="9">
        <v>1281.964172523644</v>
      </c>
      <c r="G202" s="9">
        <v>1281.964172523644</v>
      </c>
      <c r="H202" s="18">
        <v>1089.6695466450974</v>
      </c>
      <c r="I202" s="18">
        <v>0</v>
      </c>
      <c r="J202" s="4"/>
      <c r="K202" s="18">
        <v>0</v>
      </c>
      <c r="L202" s="4"/>
      <c r="M202" s="4"/>
    </row>
    <row r="203" spans="1:13" x14ac:dyDescent="0.2">
      <c r="A203" s="8">
        <v>43443.041666666664</v>
      </c>
      <c r="B203" s="9">
        <v>0</v>
      </c>
      <c r="C203" s="20" t="s">
        <v>40</v>
      </c>
      <c r="D203" s="20" t="s">
        <v>40</v>
      </c>
      <c r="E203" s="41">
        <v>0</v>
      </c>
      <c r="F203" s="9">
        <v>1280.4655976718761</v>
      </c>
      <c r="G203" s="9">
        <v>1280.4655976718761</v>
      </c>
      <c r="H203" s="18">
        <v>1088.3957580210947</v>
      </c>
      <c r="I203" s="18">
        <v>0</v>
      </c>
      <c r="J203" s="4"/>
      <c r="K203" s="18">
        <v>0</v>
      </c>
      <c r="L203" s="4"/>
      <c r="M203" s="4"/>
    </row>
    <row r="204" spans="1:13" x14ac:dyDescent="0.2">
      <c r="A204" s="8">
        <v>43443.083333333336</v>
      </c>
      <c r="B204" s="9">
        <v>0</v>
      </c>
      <c r="C204" s="20" t="s">
        <v>40</v>
      </c>
      <c r="D204" s="20" t="s">
        <v>40</v>
      </c>
      <c r="E204" s="41">
        <v>0</v>
      </c>
      <c r="F204" s="9">
        <v>1277.9975747326932</v>
      </c>
      <c r="G204" s="9">
        <v>1277.9975747326932</v>
      </c>
      <c r="H204" s="18">
        <v>1086.2979385227893</v>
      </c>
      <c r="I204" s="18">
        <v>0</v>
      </c>
      <c r="J204" s="4"/>
      <c r="K204" s="18">
        <v>0</v>
      </c>
      <c r="L204" s="4"/>
      <c r="M204" s="4"/>
    </row>
    <row r="205" spans="1:13" x14ac:dyDescent="0.2">
      <c r="A205" s="8">
        <v>43443.125</v>
      </c>
      <c r="B205" s="9">
        <v>0</v>
      </c>
      <c r="C205" s="20" t="s">
        <v>40</v>
      </c>
      <c r="D205" s="20" t="s">
        <v>40</v>
      </c>
      <c r="E205" s="41">
        <v>0</v>
      </c>
      <c r="F205" s="9">
        <v>1276.0405839514426</v>
      </c>
      <c r="G205" s="9">
        <v>1276.0405839514426</v>
      </c>
      <c r="H205" s="18">
        <v>1084.6344963587262</v>
      </c>
      <c r="I205" s="18">
        <v>0</v>
      </c>
      <c r="J205" s="4"/>
      <c r="K205" s="18">
        <v>0</v>
      </c>
      <c r="L205" s="4"/>
      <c r="M205" s="4"/>
    </row>
    <row r="206" spans="1:13" x14ac:dyDescent="0.2">
      <c r="A206" s="8">
        <v>43443.166666666664</v>
      </c>
      <c r="B206" s="9">
        <v>0</v>
      </c>
      <c r="C206" s="20" t="s">
        <v>40</v>
      </c>
      <c r="D206" s="20" t="s">
        <v>40</v>
      </c>
      <c r="E206" s="41">
        <v>0</v>
      </c>
      <c r="F206" s="9">
        <v>1276.3476554392419</v>
      </c>
      <c r="G206" s="9">
        <v>1276.3476554392419</v>
      </c>
      <c r="H206" s="18">
        <v>1084.8955071233556</v>
      </c>
      <c r="I206" s="18">
        <v>0</v>
      </c>
      <c r="J206" s="4"/>
      <c r="K206" s="18">
        <v>0</v>
      </c>
      <c r="L206" s="4"/>
      <c r="M206" s="4"/>
    </row>
    <row r="207" spans="1:13" x14ac:dyDescent="0.2">
      <c r="A207" s="8">
        <v>43443.208333333336</v>
      </c>
      <c r="B207" s="9">
        <v>0</v>
      </c>
      <c r="C207" s="20" t="s">
        <v>40</v>
      </c>
      <c r="D207" s="20" t="s">
        <v>40</v>
      </c>
      <c r="E207" s="41">
        <v>0</v>
      </c>
      <c r="F207" s="9">
        <v>1275.0633075904054</v>
      </c>
      <c r="G207" s="9">
        <v>1275.0633075904054</v>
      </c>
      <c r="H207" s="18">
        <v>1083.8038114518447</v>
      </c>
      <c r="I207" s="18">
        <v>0</v>
      </c>
      <c r="J207" s="4"/>
      <c r="K207" s="18">
        <v>0</v>
      </c>
      <c r="L207" s="4"/>
      <c r="M207" s="4"/>
    </row>
    <row r="208" spans="1:13" x14ac:dyDescent="0.2">
      <c r="A208" s="8">
        <v>43443.25</v>
      </c>
      <c r="B208" s="9">
        <v>0</v>
      </c>
      <c r="C208" s="20" t="s">
        <v>40</v>
      </c>
      <c r="D208" s="20" t="s">
        <v>40</v>
      </c>
      <c r="E208" s="41">
        <v>0</v>
      </c>
      <c r="F208" s="9">
        <v>1272.3589764431506</v>
      </c>
      <c r="G208" s="9">
        <v>1272.3589764431506</v>
      </c>
      <c r="H208" s="18">
        <v>1081.5051299766781</v>
      </c>
      <c r="I208" s="18">
        <v>0</v>
      </c>
      <c r="J208" s="4"/>
      <c r="K208" s="18">
        <v>0</v>
      </c>
      <c r="L208" s="4"/>
      <c r="M208" s="4"/>
    </row>
    <row r="209" spans="1:13" x14ac:dyDescent="0.2">
      <c r="A209" s="8">
        <v>43443.291666666664</v>
      </c>
      <c r="B209" s="9">
        <v>0</v>
      </c>
      <c r="C209" s="20" t="s">
        <v>40</v>
      </c>
      <c r="D209" s="20" t="s">
        <v>40</v>
      </c>
      <c r="E209" s="41">
        <v>0</v>
      </c>
      <c r="F209" s="9">
        <v>1269.1991981678652</v>
      </c>
      <c r="G209" s="9">
        <v>1269.1991981678652</v>
      </c>
      <c r="H209" s="18">
        <v>1078.8193184426855</v>
      </c>
      <c r="I209" s="18">
        <v>0</v>
      </c>
      <c r="J209" s="4"/>
      <c r="K209" s="18">
        <v>0</v>
      </c>
      <c r="L209" s="4"/>
      <c r="M209" s="4"/>
    </row>
    <row r="210" spans="1:13" x14ac:dyDescent="0.2">
      <c r="A210" s="8">
        <v>43443.333333333336</v>
      </c>
      <c r="B210" s="9">
        <v>0</v>
      </c>
      <c r="C210" s="20" t="s">
        <v>40</v>
      </c>
      <c r="D210" s="20" t="s">
        <v>40</v>
      </c>
      <c r="E210" s="41">
        <v>0</v>
      </c>
      <c r="F210" s="9">
        <v>1268.413163739637</v>
      </c>
      <c r="G210" s="9">
        <v>1268.413163739637</v>
      </c>
      <c r="H210" s="18">
        <v>1078.1511891786913</v>
      </c>
      <c r="I210" s="18">
        <v>0</v>
      </c>
      <c r="J210" s="4"/>
      <c r="K210" s="18">
        <v>0</v>
      </c>
      <c r="L210" s="4"/>
      <c r="M210" s="4"/>
    </row>
    <row r="211" spans="1:13" x14ac:dyDescent="0.2">
      <c r="A211" s="8">
        <v>43443.375</v>
      </c>
      <c r="B211" s="9">
        <v>0</v>
      </c>
      <c r="C211" s="20" t="s">
        <v>40</v>
      </c>
      <c r="D211" s="20" t="s">
        <v>40</v>
      </c>
      <c r="E211" s="41">
        <v>0</v>
      </c>
      <c r="F211" s="9">
        <v>1267.7563740276096</v>
      </c>
      <c r="G211" s="9">
        <v>1267.7563740276096</v>
      </c>
      <c r="H211" s="18">
        <v>1077.5929179234681</v>
      </c>
      <c r="I211" s="18">
        <v>0</v>
      </c>
      <c r="J211" s="4"/>
      <c r="K211" s="18">
        <v>0</v>
      </c>
      <c r="L211" s="4"/>
      <c r="M211" s="4"/>
    </row>
    <row r="212" spans="1:13" x14ac:dyDescent="0.2">
      <c r="A212" s="8">
        <v>43443.416666666664</v>
      </c>
      <c r="B212" s="9">
        <v>0</v>
      </c>
      <c r="C212" s="20" t="s">
        <v>40</v>
      </c>
      <c r="D212" s="20" t="s">
        <v>40</v>
      </c>
      <c r="E212" s="41">
        <v>0</v>
      </c>
      <c r="F212" s="9">
        <v>1265.9691631932712</v>
      </c>
      <c r="G212" s="9">
        <v>1265.9691631932712</v>
      </c>
      <c r="H212" s="18">
        <v>1076.0737887142805</v>
      </c>
      <c r="I212" s="18">
        <v>0</v>
      </c>
      <c r="J212" s="4"/>
      <c r="K212" s="18">
        <v>0</v>
      </c>
      <c r="L212" s="4"/>
      <c r="M212" s="4"/>
    </row>
    <row r="213" spans="1:13" x14ac:dyDescent="0.2">
      <c r="A213" s="8">
        <v>43443.458333333336</v>
      </c>
      <c r="B213" s="9">
        <v>0</v>
      </c>
      <c r="C213" s="20" t="s">
        <v>40</v>
      </c>
      <c r="D213" s="20" t="s">
        <v>40</v>
      </c>
      <c r="E213" s="41">
        <v>0</v>
      </c>
      <c r="F213" s="9">
        <v>1263.3419292036324</v>
      </c>
      <c r="G213" s="9">
        <v>1263.3419292036324</v>
      </c>
      <c r="H213" s="18">
        <v>1073.8406398230875</v>
      </c>
      <c r="I213" s="18">
        <v>0</v>
      </c>
      <c r="J213" s="4"/>
      <c r="K213" s="18">
        <v>0</v>
      </c>
      <c r="L213" s="4"/>
      <c r="M213" s="4"/>
    </row>
    <row r="214" spans="1:13" x14ac:dyDescent="0.2">
      <c r="A214" s="8">
        <v>43443.5</v>
      </c>
      <c r="B214" s="9">
        <v>0</v>
      </c>
      <c r="C214" s="20" t="s">
        <v>40</v>
      </c>
      <c r="D214" s="20" t="s">
        <v>40</v>
      </c>
      <c r="E214" s="41">
        <v>0</v>
      </c>
      <c r="F214" s="9">
        <v>1260.6760363047383</v>
      </c>
      <c r="G214" s="9">
        <v>1260.6760363047383</v>
      </c>
      <c r="H214" s="18">
        <v>1071.5746308590276</v>
      </c>
      <c r="I214" s="18">
        <v>0</v>
      </c>
      <c r="J214" s="4"/>
      <c r="K214" s="18">
        <v>0</v>
      </c>
      <c r="L214" s="4"/>
      <c r="M214" s="4"/>
    </row>
    <row r="215" spans="1:13" x14ac:dyDescent="0.2">
      <c r="A215" s="8">
        <v>43443.541666666664</v>
      </c>
      <c r="B215" s="9">
        <v>0</v>
      </c>
      <c r="C215" s="20" t="s">
        <v>40</v>
      </c>
      <c r="D215" s="20" t="s">
        <v>40</v>
      </c>
      <c r="E215" s="41">
        <v>0</v>
      </c>
      <c r="F215" s="9">
        <v>1258.1563329983544</v>
      </c>
      <c r="G215" s="9">
        <v>1258.1563329983544</v>
      </c>
      <c r="H215" s="18">
        <v>1069.4328830486013</v>
      </c>
      <c r="I215" s="18">
        <v>0</v>
      </c>
      <c r="J215" s="4"/>
      <c r="K215" s="18">
        <v>0</v>
      </c>
      <c r="L215" s="4"/>
      <c r="M215" s="4"/>
    </row>
    <row r="216" spans="1:13" x14ac:dyDescent="0.2">
      <c r="A216" s="8">
        <v>43443.583333333336</v>
      </c>
      <c r="B216" s="9">
        <v>0</v>
      </c>
      <c r="C216" s="20" t="s">
        <v>40</v>
      </c>
      <c r="D216" s="20" t="s">
        <v>40</v>
      </c>
      <c r="E216" s="41">
        <v>0</v>
      </c>
      <c r="F216" s="9">
        <v>1257.6197926898569</v>
      </c>
      <c r="G216" s="9">
        <v>1257.6197926898569</v>
      </c>
      <c r="H216" s="18">
        <v>1068.9768237863784</v>
      </c>
      <c r="I216" s="18">
        <v>0</v>
      </c>
      <c r="J216" s="4"/>
      <c r="K216" s="18">
        <v>0</v>
      </c>
      <c r="L216" s="4"/>
      <c r="M216" s="4"/>
    </row>
    <row r="217" spans="1:13" x14ac:dyDescent="0.2">
      <c r="A217" s="8">
        <v>43443.625</v>
      </c>
      <c r="B217" s="9">
        <v>0</v>
      </c>
      <c r="C217" s="20" t="s">
        <v>40</v>
      </c>
      <c r="D217" s="20" t="s">
        <v>40</v>
      </c>
      <c r="E217" s="41">
        <v>0</v>
      </c>
      <c r="F217" s="9">
        <v>1255.9961772447161</v>
      </c>
      <c r="G217" s="9">
        <v>1255.9961772447161</v>
      </c>
      <c r="H217" s="18">
        <v>1067.5967506580087</v>
      </c>
      <c r="I217" s="18">
        <v>0</v>
      </c>
      <c r="J217" s="4"/>
      <c r="K217" s="18">
        <v>0</v>
      </c>
      <c r="L217" s="4"/>
      <c r="M217" s="4"/>
    </row>
    <row r="218" spans="1:13" x14ac:dyDescent="0.2">
      <c r="A218" s="8">
        <v>43443.666666666664</v>
      </c>
      <c r="B218" s="9">
        <v>0</v>
      </c>
      <c r="C218" s="20" t="s">
        <v>40</v>
      </c>
      <c r="D218" s="20" t="s">
        <v>40</v>
      </c>
      <c r="E218" s="41">
        <v>0</v>
      </c>
      <c r="F218" s="9">
        <v>1254.4156718672402</v>
      </c>
      <c r="G218" s="9">
        <v>1254.4156718672402</v>
      </c>
      <c r="H218" s="18">
        <v>1066.2533210871541</v>
      </c>
      <c r="I218" s="18">
        <v>0</v>
      </c>
      <c r="J218" s="4"/>
      <c r="K218" s="18">
        <v>0</v>
      </c>
      <c r="L218" s="4"/>
      <c r="M218" s="4"/>
    </row>
    <row r="219" spans="1:13" x14ac:dyDescent="0.2">
      <c r="A219" s="8">
        <v>43443.708333333336</v>
      </c>
      <c r="B219" s="9">
        <v>0</v>
      </c>
      <c r="C219" s="20" t="s">
        <v>40</v>
      </c>
      <c r="D219" s="20" t="s">
        <v>40</v>
      </c>
      <c r="E219" s="41">
        <v>0</v>
      </c>
      <c r="F219" s="9">
        <v>1251.3390495260091</v>
      </c>
      <c r="G219" s="9">
        <v>1251.3390495260091</v>
      </c>
      <c r="H219" s="18">
        <v>1063.6381920971078</v>
      </c>
      <c r="I219" s="18">
        <v>0</v>
      </c>
      <c r="J219" s="4"/>
      <c r="K219" s="18">
        <v>0</v>
      </c>
      <c r="L219" s="4"/>
      <c r="M219" s="4"/>
    </row>
    <row r="220" spans="1:13" x14ac:dyDescent="0.2">
      <c r="A220" s="8">
        <v>43443.75</v>
      </c>
      <c r="B220" s="9">
        <v>0</v>
      </c>
      <c r="C220" s="20" t="s">
        <v>40</v>
      </c>
      <c r="D220" s="20" t="s">
        <v>40</v>
      </c>
      <c r="E220" s="41">
        <v>0</v>
      </c>
      <c r="F220" s="9">
        <v>1250.022220763416</v>
      </c>
      <c r="G220" s="9">
        <v>1250.022220763416</v>
      </c>
      <c r="H220" s="18">
        <v>1062.5188876489035</v>
      </c>
      <c r="I220" s="18">
        <v>0</v>
      </c>
      <c r="J220" s="4"/>
      <c r="K220" s="18">
        <v>0</v>
      </c>
      <c r="L220" s="4"/>
      <c r="M220" s="4"/>
    </row>
    <row r="221" spans="1:13" x14ac:dyDescent="0.2">
      <c r="A221" s="8">
        <v>43443.791666666664</v>
      </c>
      <c r="B221" s="9">
        <v>0</v>
      </c>
      <c r="C221" s="20" t="s">
        <v>40</v>
      </c>
      <c r="D221" s="20" t="s">
        <v>40</v>
      </c>
      <c r="E221" s="41">
        <v>0</v>
      </c>
      <c r="F221" s="9">
        <v>1249.0676591086135</v>
      </c>
      <c r="G221" s="9">
        <v>1249.0676591086135</v>
      </c>
      <c r="H221" s="18">
        <v>1061.7075102423214</v>
      </c>
      <c r="I221" s="18">
        <v>0</v>
      </c>
      <c r="J221" s="4"/>
      <c r="K221" s="18">
        <v>0</v>
      </c>
      <c r="L221" s="4"/>
      <c r="M221" s="4"/>
    </row>
    <row r="222" spans="1:13" x14ac:dyDescent="0.2">
      <c r="A222" s="8">
        <v>43443.833333333336</v>
      </c>
      <c r="B222" s="9">
        <v>0</v>
      </c>
      <c r="C222" s="20" t="s">
        <v>40</v>
      </c>
      <c r="D222" s="20" t="s">
        <v>40</v>
      </c>
      <c r="E222" s="41">
        <v>0</v>
      </c>
      <c r="F222" s="9">
        <v>1248.337074656547</v>
      </c>
      <c r="G222" s="9">
        <v>1248.337074656547</v>
      </c>
      <c r="H222" s="18">
        <v>1061.0865134580649</v>
      </c>
      <c r="I222" s="18">
        <v>0</v>
      </c>
      <c r="J222" s="4"/>
      <c r="K222" s="18">
        <v>0</v>
      </c>
      <c r="L222" s="4"/>
      <c r="M222" s="4"/>
    </row>
    <row r="223" spans="1:13" x14ac:dyDescent="0.2">
      <c r="A223" s="8">
        <v>43443.875</v>
      </c>
      <c r="B223" s="9">
        <v>0</v>
      </c>
      <c r="C223" s="20" t="s">
        <v>40</v>
      </c>
      <c r="D223" s="20" t="s">
        <v>40</v>
      </c>
      <c r="E223" s="41">
        <v>0</v>
      </c>
      <c r="F223" s="9">
        <v>1248.3481966035674</v>
      </c>
      <c r="G223" s="9">
        <v>1248.3481966035674</v>
      </c>
      <c r="H223" s="18">
        <v>1061.0959671130322</v>
      </c>
      <c r="I223" s="18">
        <v>0</v>
      </c>
      <c r="J223" s="4"/>
      <c r="K223" s="18">
        <v>0</v>
      </c>
      <c r="L223" s="4"/>
      <c r="M223" s="4"/>
    </row>
    <row r="224" spans="1:13" x14ac:dyDescent="0.2">
      <c r="A224" s="8">
        <v>43443.916666666664</v>
      </c>
      <c r="B224" s="9">
        <v>0</v>
      </c>
      <c r="C224" s="20" t="s">
        <v>40</v>
      </c>
      <c r="D224" s="20" t="s">
        <v>40</v>
      </c>
      <c r="E224" s="41">
        <v>0</v>
      </c>
      <c r="F224" s="9">
        <v>1246.6159485539338</v>
      </c>
      <c r="G224" s="9">
        <v>1246.6159485539338</v>
      </c>
      <c r="H224" s="18">
        <v>1059.6235562708437</v>
      </c>
      <c r="I224" s="18">
        <v>0</v>
      </c>
      <c r="J224" s="4"/>
      <c r="K224" s="18">
        <v>0</v>
      </c>
      <c r="L224" s="4"/>
      <c r="M224" s="4"/>
    </row>
    <row r="225" spans="1:13" x14ac:dyDescent="0.2">
      <c r="A225" s="8">
        <v>43443.958333333336</v>
      </c>
      <c r="B225" s="9">
        <v>0</v>
      </c>
      <c r="C225" s="20" t="s">
        <v>40</v>
      </c>
      <c r="D225" s="20" t="s">
        <v>40</v>
      </c>
      <c r="E225" s="41">
        <v>0</v>
      </c>
      <c r="F225" s="9">
        <v>1246.1021119317563</v>
      </c>
      <c r="G225" s="9">
        <v>1246.1021119317563</v>
      </c>
      <c r="H225" s="18">
        <v>1059.1867951419929</v>
      </c>
      <c r="I225" s="18">
        <v>0</v>
      </c>
      <c r="J225" s="4"/>
      <c r="K225" s="18">
        <v>0</v>
      </c>
      <c r="L225" s="4"/>
      <c r="M225" s="4"/>
    </row>
    <row r="226" spans="1:13" x14ac:dyDescent="0.2">
      <c r="A226" s="8">
        <v>43444</v>
      </c>
      <c r="B226" s="9">
        <v>0</v>
      </c>
      <c r="C226" s="20" t="s">
        <v>40</v>
      </c>
      <c r="D226" s="20" t="s">
        <v>40</v>
      </c>
      <c r="E226" s="41">
        <v>0</v>
      </c>
      <c r="F226" s="9">
        <v>1245.7401518607926</v>
      </c>
      <c r="G226" s="9">
        <v>1245.7401518607926</v>
      </c>
      <c r="H226" s="18">
        <v>1058.8791290816737</v>
      </c>
      <c r="I226" s="18">
        <v>0</v>
      </c>
      <c r="J226" s="4"/>
      <c r="K226" s="18">
        <v>0</v>
      </c>
      <c r="L226" s="4"/>
      <c r="M226" s="4"/>
    </row>
    <row r="227" spans="1:13" x14ac:dyDescent="0.2">
      <c r="A227" s="8">
        <v>43444.041666666664</v>
      </c>
      <c r="B227" s="9">
        <v>0</v>
      </c>
      <c r="C227" s="20" t="s">
        <v>40</v>
      </c>
      <c r="D227" s="20" t="s">
        <v>40</v>
      </c>
      <c r="E227" s="41">
        <v>0</v>
      </c>
      <c r="F227" s="9">
        <v>1244.9743097306275</v>
      </c>
      <c r="G227" s="9">
        <v>1244.9743097306275</v>
      </c>
      <c r="H227" s="18">
        <v>1058.2281632710333</v>
      </c>
      <c r="I227" s="18">
        <v>0</v>
      </c>
      <c r="J227" s="4"/>
      <c r="K227" s="18">
        <v>0</v>
      </c>
      <c r="L227" s="4"/>
      <c r="M227" s="4"/>
    </row>
    <row r="228" spans="1:13" x14ac:dyDescent="0.2">
      <c r="A228" s="8">
        <v>43444.083333333336</v>
      </c>
      <c r="B228" s="9">
        <v>0</v>
      </c>
      <c r="C228" s="20" t="s">
        <v>40</v>
      </c>
      <c r="D228" s="20" t="s">
        <v>40</v>
      </c>
      <c r="E228" s="41">
        <v>0</v>
      </c>
      <c r="F228" s="9">
        <v>1241.2399463438915</v>
      </c>
      <c r="G228" s="9">
        <v>1241.2399463438915</v>
      </c>
      <c r="H228" s="18">
        <v>1055.0539543923078</v>
      </c>
      <c r="I228" s="18">
        <v>0</v>
      </c>
      <c r="J228" s="4"/>
      <c r="K228" s="18">
        <v>0</v>
      </c>
      <c r="L228" s="4"/>
      <c r="M228" s="4"/>
    </row>
    <row r="229" spans="1:13" x14ac:dyDescent="0.2">
      <c r="A229" s="8">
        <v>43444.125</v>
      </c>
      <c r="B229" s="9">
        <v>0</v>
      </c>
      <c r="C229" s="20" t="s">
        <v>40</v>
      </c>
      <c r="D229" s="20" t="s">
        <v>40</v>
      </c>
      <c r="E229" s="41">
        <v>0</v>
      </c>
      <c r="F229" s="9">
        <v>1240.1335503392093</v>
      </c>
      <c r="G229" s="9">
        <v>1240.1335503392093</v>
      </c>
      <c r="H229" s="18">
        <v>1054.1135177883277</v>
      </c>
      <c r="I229" s="18">
        <v>0</v>
      </c>
      <c r="J229" s="4"/>
      <c r="K229" s="18">
        <v>0</v>
      </c>
      <c r="L229" s="4"/>
      <c r="M229" s="4"/>
    </row>
    <row r="230" spans="1:13" x14ac:dyDescent="0.2">
      <c r="A230" s="8">
        <v>43444.166666666664</v>
      </c>
      <c r="B230" s="9">
        <v>0</v>
      </c>
      <c r="C230" s="20" t="s">
        <v>40</v>
      </c>
      <c r="D230" s="20" t="s">
        <v>40</v>
      </c>
      <c r="E230" s="41">
        <v>0</v>
      </c>
      <c r="F230" s="9">
        <v>1239.030723714767</v>
      </c>
      <c r="G230" s="9">
        <v>1239.030723714767</v>
      </c>
      <c r="H230" s="18">
        <v>1053.176115157552</v>
      </c>
      <c r="I230" s="18">
        <v>0</v>
      </c>
      <c r="J230" s="4"/>
      <c r="K230" s="18">
        <v>0</v>
      </c>
      <c r="L230" s="4"/>
      <c r="M230" s="4"/>
    </row>
    <row r="231" spans="1:13" x14ac:dyDescent="0.2">
      <c r="A231" s="8">
        <v>43444.208333333336</v>
      </c>
      <c r="B231" s="9">
        <v>0</v>
      </c>
      <c r="C231" s="20" t="s">
        <v>40</v>
      </c>
      <c r="D231" s="20" t="s">
        <v>40</v>
      </c>
      <c r="E231" s="41">
        <v>0</v>
      </c>
      <c r="F231" s="9">
        <v>1241.5368567243663</v>
      </c>
      <c r="G231" s="9">
        <v>1241.5368567243663</v>
      </c>
      <c r="H231" s="18">
        <v>1055.3063282157113</v>
      </c>
      <c r="I231" s="18">
        <v>0</v>
      </c>
      <c r="J231" s="4"/>
      <c r="K231" s="18">
        <v>0</v>
      </c>
      <c r="L231" s="4"/>
      <c r="M231" s="4"/>
    </row>
    <row r="232" spans="1:13" x14ac:dyDescent="0.2">
      <c r="A232" s="8">
        <v>43444.25</v>
      </c>
      <c r="B232" s="9">
        <v>0</v>
      </c>
      <c r="C232" s="20" t="s">
        <v>40</v>
      </c>
      <c r="D232" s="20" t="s">
        <v>40</v>
      </c>
      <c r="E232" s="41">
        <v>0</v>
      </c>
      <c r="F232" s="9">
        <v>1240.4389764595001</v>
      </c>
      <c r="G232" s="9">
        <v>1240.4389764595001</v>
      </c>
      <c r="H232" s="18">
        <v>1054.3731299905751</v>
      </c>
      <c r="I232" s="18">
        <v>0</v>
      </c>
      <c r="J232" s="4"/>
      <c r="K232" s="18">
        <v>0</v>
      </c>
      <c r="L232" s="4"/>
      <c r="M232" s="4"/>
    </row>
    <row r="233" spans="1:13" x14ac:dyDescent="0.2">
      <c r="A233" s="8">
        <v>43444.291666666664</v>
      </c>
      <c r="B233" s="9">
        <v>0</v>
      </c>
      <c r="C233" s="20" t="s">
        <v>40</v>
      </c>
      <c r="D233" s="20" t="s">
        <v>40</v>
      </c>
      <c r="E233" s="41">
        <v>0</v>
      </c>
      <c r="F233" s="9">
        <v>1240.0290168322508</v>
      </c>
      <c r="G233" s="9">
        <v>1240.0290168322508</v>
      </c>
      <c r="H233" s="18">
        <v>1054.0246643074131</v>
      </c>
      <c r="I233" s="18">
        <v>0</v>
      </c>
      <c r="J233" s="4"/>
      <c r="K233" s="18">
        <v>0</v>
      </c>
      <c r="L233" s="4"/>
      <c r="M233" s="4"/>
    </row>
    <row r="234" spans="1:13" x14ac:dyDescent="0.2">
      <c r="A234" s="8">
        <v>43444.333333333336</v>
      </c>
      <c r="B234" s="9">
        <v>0</v>
      </c>
      <c r="C234" s="20" t="s">
        <v>40</v>
      </c>
      <c r="D234" s="20" t="s">
        <v>40</v>
      </c>
      <c r="E234" s="41">
        <v>0</v>
      </c>
      <c r="F234" s="9">
        <v>1239.1282807905118</v>
      </c>
      <c r="G234" s="9">
        <v>1239.1282807905118</v>
      </c>
      <c r="H234" s="18">
        <v>1053.2590386719351</v>
      </c>
      <c r="I234" s="18">
        <v>0</v>
      </c>
      <c r="J234" s="4"/>
      <c r="K234" s="18">
        <v>0</v>
      </c>
      <c r="L234" s="4"/>
      <c r="M234" s="4"/>
    </row>
    <row r="235" spans="1:13" x14ac:dyDescent="0.2">
      <c r="A235" s="8">
        <v>43444.375</v>
      </c>
      <c r="B235" s="9">
        <v>0</v>
      </c>
      <c r="C235" s="20" t="s">
        <v>40</v>
      </c>
      <c r="D235" s="20" t="s">
        <v>40</v>
      </c>
      <c r="E235" s="41">
        <v>0</v>
      </c>
      <c r="F235" s="9">
        <v>1239.5817026238517</v>
      </c>
      <c r="G235" s="9">
        <v>1239.5817026238517</v>
      </c>
      <c r="H235" s="18">
        <v>1053.644447230274</v>
      </c>
      <c r="I235" s="18">
        <v>0</v>
      </c>
      <c r="J235" s="4"/>
      <c r="K235" s="18">
        <v>0</v>
      </c>
      <c r="L235" s="4"/>
      <c r="M235" s="4"/>
    </row>
    <row r="236" spans="1:13" x14ac:dyDescent="0.2">
      <c r="A236" s="8">
        <v>43444.416666666664</v>
      </c>
      <c r="B236" s="9">
        <v>0</v>
      </c>
      <c r="C236" s="20" t="s">
        <v>40</v>
      </c>
      <c r="D236" s="20" t="s">
        <v>40</v>
      </c>
      <c r="E236" s="41">
        <v>0</v>
      </c>
      <c r="F236" s="9">
        <v>1239.7720082316305</v>
      </c>
      <c r="G236" s="9">
        <v>1239.7720082316305</v>
      </c>
      <c r="H236" s="18">
        <v>1053.806206996886</v>
      </c>
      <c r="I236" s="18">
        <v>0</v>
      </c>
      <c r="J236" s="4"/>
      <c r="K236" s="18">
        <v>0</v>
      </c>
      <c r="L236" s="4"/>
      <c r="M236" s="4"/>
    </row>
    <row r="237" spans="1:13" x14ac:dyDescent="0.2">
      <c r="A237" s="8">
        <v>43444.458333333336</v>
      </c>
      <c r="B237" s="9">
        <v>0</v>
      </c>
      <c r="C237" s="20" t="s">
        <v>40</v>
      </c>
      <c r="D237" s="20" t="s">
        <v>40</v>
      </c>
      <c r="E237" s="41">
        <v>0</v>
      </c>
      <c r="F237" s="9">
        <v>1235.6100102659718</v>
      </c>
      <c r="G237" s="9">
        <v>1235.6100102659718</v>
      </c>
      <c r="H237" s="18">
        <v>1050.2685087260761</v>
      </c>
      <c r="I237" s="18">
        <v>0</v>
      </c>
      <c r="J237" s="4"/>
      <c r="K237" s="18">
        <v>0</v>
      </c>
      <c r="L237" s="4"/>
      <c r="M237" s="4"/>
    </row>
    <row r="238" spans="1:13" x14ac:dyDescent="0.2">
      <c r="A238" s="8">
        <v>43444.5</v>
      </c>
      <c r="B238" s="9">
        <v>0</v>
      </c>
      <c r="C238" s="20" t="s">
        <v>40</v>
      </c>
      <c r="D238" s="20" t="s">
        <v>40</v>
      </c>
      <c r="E238" s="41">
        <v>0</v>
      </c>
      <c r="F238" s="9">
        <v>1221.9081320530124</v>
      </c>
      <c r="G238" s="9">
        <v>1221.9081320530124</v>
      </c>
      <c r="H238" s="18">
        <v>1038.6219122450605</v>
      </c>
      <c r="I238" s="18">
        <v>0</v>
      </c>
      <c r="J238" s="4"/>
      <c r="K238" s="18">
        <v>0</v>
      </c>
      <c r="L238" s="4"/>
      <c r="M238" s="4"/>
    </row>
    <row r="239" spans="1:13" x14ac:dyDescent="0.2">
      <c r="A239" s="8">
        <v>43444.541666666664</v>
      </c>
      <c r="B239" s="9">
        <v>0</v>
      </c>
      <c r="C239" s="20" t="s">
        <v>40</v>
      </c>
      <c r="D239" s="20" t="s">
        <v>40</v>
      </c>
      <c r="E239" s="41">
        <v>0</v>
      </c>
      <c r="F239" s="9">
        <v>1218.588900587328</v>
      </c>
      <c r="G239" s="9">
        <v>1218.588900587328</v>
      </c>
      <c r="H239" s="18">
        <v>1035.8005654992287</v>
      </c>
      <c r="I239" s="18">
        <v>0</v>
      </c>
      <c r="J239" s="4"/>
      <c r="K239" s="18">
        <v>0</v>
      </c>
      <c r="L239" s="4"/>
      <c r="M239" s="4"/>
    </row>
    <row r="240" spans="1:13" x14ac:dyDescent="0.2">
      <c r="A240" s="8">
        <v>43444.583333333336</v>
      </c>
      <c r="B240" s="9">
        <v>0</v>
      </c>
      <c r="C240" s="20" t="s">
        <v>40</v>
      </c>
      <c r="D240" s="20" t="s">
        <v>40</v>
      </c>
      <c r="E240" s="41">
        <v>0</v>
      </c>
      <c r="F240" s="9">
        <v>1218.8230992066224</v>
      </c>
      <c r="G240" s="9">
        <v>1218.8230992066224</v>
      </c>
      <c r="H240" s="18">
        <v>1035.9996343256289</v>
      </c>
      <c r="I240" s="18">
        <v>0</v>
      </c>
      <c r="J240" s="4"/>
      <c r="K240" s="18">
        <v>0</v>
      </c>
      <c r="L240" s="4"/>
      <c r="M240" s="4"/>
    </row>
    <row r="241" spans="1:13" x14ac:dyDescent="0.2">
      <c r="A241" s="8">
        <v>43444.625</v>
      </c>
      <c r="B241" s="9">
        <v>0</v>
      </c>
      <c r="C241" s="20" t="s">
        <v>40</v>
      </c>
      <c r="D241" s="20" t="s">
        <v>40</v>
      </c>
      <c r="E241" s="41">
        <v>0</v>
      </c>
      <c r="F241" s="9">
        <v>1217.7593426895753</v>
      </c>
      <c r="G241" s="9">
        <v>1217.7593426895753</v>
      </c>
      <c r="H241" s="18">
        <v>1035.095441286139</v>
      </c>
      <c r="I241" s="18">
        <v>0</v>
      </c>
      <c r="J241" s="4"/>
      <c r="K241" s="18">
        <v>0</v>
      </c>
      <c r="L241" s="4"/>
      <c r="M241" s="4"/>
    </row>
    <row r="242" spans="1:13" x14ac:dyDescent="0.2">
      <c r="A242" s="8">
        <v>43444.666666666664</v>
      </c>
      <c r="B242" s="9">
        <v>0</v>
      </c>
      <c r="C242" s="20" t="s">
        <v>40</v>
      </c>
      <c r="D242" s="20" t="s">
        <v>40</v>
      </c>
      <c r="E242" s="41">
        <v>0</v>
      </c>
      <c r="F242" s="9">
        <v>1207.2231771107831</v>
      </c>
      <c r="G242" s="9">
        <v>1207.2231771107831</v>
      </c>
      <c r="H242" s="18">
        <v>1026.1397005441656</v>
      </c>
      <c r="I242" s="18">
        <v>0</v>
      </c>
      <c r="J242" s="4"/>
      <c r="K242" s="18">
        <v>0</v>
      </c>
      <c r="L242" s="4"/>
      <c r="M242" s="4"/>
    </row>
    <row r="243" spans="1:13" x14ac:dyDescent="0.2">
      <c r="A243" s="8">
        <v>43444.708333333336</v>
      </c>
      <c r="B243" s="9">
        <v>0</v>
      </c>
      <c r="C243" s="20" t="s">
        <v>41</v>
      </c>
      <c r="D243" s="20" t="s">
        <v>40</v>
      </c>
      <c r="E243" s="41">
        <v>0</v>
      </c>
      <c r="F243" s="9">
        <v>1185.648798652803</v>
      </c>
      <c r="G243" s="9">
        <v>1185.648798652803</v>
      </c>
      <c r="H243" s="18">
        <v>1007.8014788548825</v>
      </c>
      <c r="I243" s="18">
        <v>0</v>
      </c>
      <c r="J243" s="4"/>
      <c r="K243" s="18">
        <v>0</v>
      </c>
      <c r="L243" s="4"/>
      <c r="M243" s="4"/>
    </row>
    <row r="244" spans="1:13" x14ac:dyDescent="0.2">
      <c r="A244" s="8">
        <v>43444.75</v>
      </c>
      <c r="B244" s="9">
        <v>0</v>
      </c>
      <c r="C244" s="20" t="s">
        <v>41</v>
      </c>
      <c r="D244" s="20" t="s">
        <v>40</v>
      </c>
      <c r="E244" s="41">
        <v>0</v>
      </c>
      <c r="F244" s="9">
        <v>1189.84743166257</v>
      </c>
      <c r="G244" s="9">
        <v>1189.84743166257</v>
      </c>
      <c r="H244" s="18">
        <v>1011.3703169131844</v>
      </c>
      <c r="I244" s="18">
        <v>0</v>
      </c>
      <c r="J244" s="4"/>
      <c r="K244" s="18">
        <v>0</v>
      </c>
      <c r="L244" s="4"/>
      <c r="M244" s="4"/>
    </row>
    <row r="245" spans="1:13" x14ac:dyDescent="0.2">
      <c r="A245" s="8">
        <v>43444.791666666664</v>
      </c>
      <c r="B245" s="9">
        <v>0</v>
      </c>
      <c r="C245" s="20" t="s">
        <v>41</v>
      </c>
      <c r="D245" s="20" t="s">
        <v>41</v>
      </c>
      <c r="E245" s="41">
        <v>0</v>
      </c>
      <c r="F245" s="9">
        <v>1174.1690234855025</v>
      </c>
      <c r="G245" s="9">
        <v>1174.1690234855025</v>
      </c>
      <c r="H245" s="18">
        <v>998.04366996267709</v>
      </c>
      <c r="I245" s="18">
        <v>0</v>
      </c>
      <c r="J245" s="4"/>
      <c r="K245" s="18">
        <v>0</v>
      </c>
      <c r="L245" s="4"/>
      <c r="M245" s="4"/>
    </row>
    <row r="246" spans="1:13" x14ac:dyDescent="0.2">
      <c r="A246" s="8">
        <v>43444.833333333336</v>
      </c>
      <c r="B246" s="9">
        <v>0</v>
      </c>
      <c r="C246" s="20" t="s">
        <v>41</v>
      </c>
      <c r="D246" s="20" t="s">
        <v>41</v>
      </c>
      <c r="E246" s="41">
        <v>0</v>
      </c>
      <c r="F246" s="9">
        <v>1179.1128668257843</v>
      </c>
      <c r="G246" s="9">
        <v>1179.1128668257843</v>
      </c>
      <c r="H246" s="18">
        <v>1002.2459368019166</v>
      </c>
      <c r="I246" s="18">
        <v>0</v>
      </c>
      <c r="J246" s="4"/>
      <c r="K246" s="18">
        <v>0</v>
      </c>
      <c r="L246" s="4"/>
      <c r="M246" s="4"/>
    </row>
    <row r="247" spans="1:13" x14ac:dyDescent="0.2">
      <c r="A247" s="8">
        <v>43444.875</v>
      </c>
      <c r="B247" s="9">
        <v>0</v>
      </c>
      <c r="C247" s="20" t="s">
        <v>41</v>
      </c>
      <c r="D247" s="20" t="s">
        <v>41</v>
      </c>
      <c r="E247" s="41">
        <v>0</v>
      </c>
      <c r="F247" s="9">
        <v>1194.3400096453986</v>
      </c>
      <c r="G247" s="9">
        <v>1194.3400096453986</v>
      </c>
      <c r="H247" s="18">
        <v>1015.1890081985888</v>
      </c>
      <c r="I247" s="18">
        <v>0</v>
      </c>
      <c r="J247" s="4"/>
      <c r="K247" s="18">
        <v>0</v>
      </c>
      <c r="L247" s="4"/>
      <c r="M247" s="4"/>
    </row>
    <row r="248" spans="1:13" x14ac:dyDescent="0.2">
      <c r="A248" s="8">
        <v>43444.916666666664</v>
      </c>
      <c r="B248" s="9">
        <v>7.5618327761663631</v>
      </c>
      <c r="C248" s="20" t="s">
        <v>41</v>
      </c>
      <c r="D248" s="20" t="s">
        <v>41</v>
      </c>
      <c r="E248" s="41">
        <v>0</v>
      </c>
      <c r="F248" s="9">
        <v>1252.5465165592864</v>
      </c>
      <c r="G248" s="9">
        <v>1252.5465165592864</v>
      </c>
      <c r="H248" s="18">
        <v>1064.6645390753933</v>
      </c>
      <c r="I248" s="18">
        <v>0</v>
      </c>
      <c r="J248" s="4"/>
      <c r="K248" s="18">
        <v>0</v>
      </c>
      <c r="L248" s="4"/>
      <c r="M248" s="4"/>
    </row>
    <row r="249" spans="1:13" x14ac:dyDescent="0.2">
      <c r="A249" s="8">
        <v>43444.958333333336</v>
      </c>
      <c r="B249" s="9">
        <v>30.238746197332418</v>
      </c>
      <c r="C249" s="20" t="s">
        <v>41</v>
      </c>
      <c r="D249" s="20" t="s">
        <v>41</v>
      </c>
      <c r="E249" s="41">
        <v>175000</v>
      </c>
      <c r="F249" s="9">
        <v>1255.1381269715575</v>
      </c>
      <c r="G249" s="9">
        <v>1255.1381269715575</v>
      </c>
      <c r="H249" s="18">
        <v>1066.867407925824</v>
      </c>
      <c r="I249" s="18">
        <v>0.38751639155413248</v>
      </c>
      <c r="J249" s="4"/>
      <c r="K249" s="18">
        <v>1</v>
      </c>
      <c r="L249" s="4"/>
      <c r="M249" s="4"/>
    </row>
    <row r="250" spans="1:13" x14ac:dyDescent="0.2">
      <c r="A250" s="8">
        <v>43445</v>
      </c>
      <c r="B250" s="9">
        <v>66.514890937239002</v>
      </c>
      <c r="C250" s="20" t="s">
        <v>41</v>
      </c>
      <c r="D250" s="20" t="s">
        <v>41</v>
      </c>
      <c r="E250" s="41">
        <v>175000</v>
      </c>
      <c r="F250" s="9">
        <v>1260.3006642879902</v>
      </c>
      <c r="G250" s="9">
        <v>1260.3006642879902</v>
      </c>
      <c r="H250" s="18">
        <v>1071.2555646447918</v>
      </c>
      <c r="I250" s="18">
        <v>0.38751639155413248</v>
      </c>
      <c r="J250" s="4"/>
      <c r="K250" s="18">
        <v>1</v>
      </c>
      <c r="L250" s="4"/>
      <c r="M250" s="4"/>
    </row>
    <row r="251" spans="1:13" x14ac:dyDescent="0.2">
      <c r="A251" s="8">
        <v>43445.041666666664</v>
      </c>
      <c r="B251" s="9">
        <v>81.785710684331363</v>
      </c>
      <c r="C251" s="20" t="s">
        <v>41</v>
      </c>
      <c r="D251" s="20" t="s">
        <v>41</v>
      </c>
      <c r="E251" s="41">
        <v>175000</v>
      </c>
      <c r="F251" s="9">
        <v>1265.3617515571291</v>
      </c>
      <c r="G251" s="9">
        <v>1265.3617515571291</v>
      </c>
      <c r="H251" s="18">
        <v>1075.5574888235597</v>
      </c>
      <c r="I251" s="18">
        <v>0.38751639155413248</v>
      </c>
      <c r="J251" s="4"/>
      <c r="K251" s="18">
        <v>1</v>
      </c>
      <c r="L251" s="4"/>
      <c r="M251" s="4"/>
    </row>
    <row r="252" spans="1:13" x14ac:dyDescent="0.2">
      <c r="A252" s="8">
        <v>43445.083333333336</v>
      </c>
      <c r="B252" s="9">
        <v>121.39544924418229</v>
      </c>
      <c r="C252" s="20" t="s">
        <v>41</v>
      </c>
      <c r="D252" s="20" t="s">
        <v>41</v>
      </c>
      <c r="E252" s="41">
        <v>175000</v>
      </c>
      <c r="F252" s="9">
        <v>1275.2223199881571</v>
      </c>
      <c r="G252" s="9">
        <v>1275.2223199881571</v>
      </c>
      <c r="H252" s="18">
        <v>1083.9389719899334</v>
      </c>
      <c r="I252" s="18">
        <v>0.38751639155413248</v>
      </c>
      <c r="J252" s="4"/>
      <c r="K252" s="18">
        <v>1</v>
      </c>
      <c r="L252" s="4"/>
      <c r="M252" s="4"/>
    </row>
    <row r="253" spans="1:13" x14ac:dyDescent="0.2">
      <c r="A253" s="8">
        <v>43445.125</v>
      </c>
      <c r="B253" s="9">
        <v>123.06483459472656</v>
      </c>
      <c r="C253" s="20" t="s">
        <v>41</v>
      </c>
      <c r="D253" s="20" t="s">
        <v>41</v>
      </c>
      <c r="E253" s="41">
        <v>175000</v>
      </c>
      <c r="F253" s="9">
        <v>1269.818286072559</v>
      </c>
      <c r="G253" s="9">
        <v>1269.818286072559</v>
      </c>
      <c r="H253" s="18">
        <v>1079.3455431616751</v>
      </c>
      <c r="I253" s="18">
        <v>0.38751639155413248</v>
      </c>
      <c r="J253" s="4"/>
      <c r="K253" s="18">
        <v>1</v>
      </c>
      <c r="L253" s="4"/>
      <c r="M253" s="4"/>
    </row>
    <row r="254" spans="1:13" x14ac:dyDescent="0.2">
      <c r="A254" s="8">
        <v>43445.166666666664</v>
      </c>
      <c r="B254" s="9">
        <v>123.06483459472656</v>
      </c>
      <c r="C254" s="20" t="s">
        <v>41</v>
      </c>
      <c r="D254" s="20" t="s">
        <v>41</v>
      </c>
      <c r="E254" s="41">
        <v>175000</v>
      </c>
      <c r="F254" s="9">
        <v>1263.9446012503017</v>
      </c>
      <c r="G254" s="9">
        <v>1263.9446012503017</v>
      </c>
      <c r="H254" s="18">
        <v>1074.3529110627564</v>
      </c>
      <c r="I254" s="18">
        <v>0.38751639155413248</v>
      </c>
      <c r="J254" s="4"/>
      <c r="K254" s="18">
        <v>1</v>
      </c>
      <c r="L254" s="4"/>
      <c r="M254" s="4"/>
    </row>
    <row r="255" spans="1:13" x14ac:dyDescent="0.2">
      <c r="A255" s="8">
        <v>43445.208333333336</v>
      </c>
      <c r="B255" s="9">
        <v>123.06483459472656</v>
      </c>
      <c r="C255" s="20" t="s">
        <v>41</v>
      </c>
      <c r="D255" s="20" t="s">
        <v>41</v>
      </c>
      <c r="E255" s="41">
        <v>175000</v>
      </c>
      <c r="F255" s="9">
        <v>1258.0714596795463</v>
      </c>
      <c r="G255" s="9">
        <v>1258.0714596795463</v>
      </c>
      <c r="H255" s="18">
        <v>1069.3607407276143</v>
      </c>
      <c r="I255" s="18">
        <v>0.38751639155413248</v>
      </c>
      <c r="J255" s="4"/>
      <c r="K255" s="18">
        <v>1</v>
      </c>
      <c r="L255" s="4"/>
      <c r="M255" s="4"/>
    </row>
    <row r="256" spans="1:13" x14ac:dyDescent="0.2">
      <c r="A256" s="8">
        <v>43445.25</v>
      </c>
      <c r="B256" s="9">
        <v>123.59046644530443</v>
      </c>
      <c r="C256" s="20" t="s">
        <v>41</v>
      </c>
      <c r="D256" s="20" t="s">
        <v>41</v>
      </c>
      <c r="E256" s="41">
        <v>175000</v>
      </c>
      <c r="F256" s="9">
        <v>1254.0876356092401</v>
      </c>
      <c r="G256" s="9">
        <v>1254.0876356092401</v>
      </c>
      <c r="H256" s="18">
        <v>1065.974490267854</v>
      </c>
      <c r="I256" s="18">
        <v>0.38751639155413248</v>
      </c>
      <c r="J256" s="4"/>
      <c r="K256" s="18">
        <v>1</v>
      </c>
      <c r="L256" s="4"/>
      <c r="M256" s="4"/>
    </row>
    <row r="257" spans="1:13" x14ac:dyDescent="0.2">
      <c r="A257" s="8">
        <v>43445.291666666664</v>
      </c>
      <c r="B257" s="9">
        <v>123.2724644995799</v>
      </c>
      <c r="C257" s="20" t="s">
        <v>41</v>
      </c>
      <c r="D257" s="20" t="s">
        <v>41</v>
      </c>
      <c r="E257" s="41">
        <v>175000</v>
      </c>
      <c r="F257" s="9">
        <v>1246.5824327730786</v>
      </c>
      <c r="G257" s="9">
        <v>1246.5824327730786</v>
      </c>
      <c r="H257" s="18">
        <v>1059.5950678571169</v>
      </c>
      <c r="I257" s="18">
        <v>0.38751639155413248</v>
      </c>
      <c r="J257" s="4"/>
      <c r="K257" s="18">
        <v>1</v>
      </c>
      <c r="L257" s="4"/>
      <c r="M257" s="4"/>
    </row>
    <row r="258" spans="1:13" x14ac:dyDescent="0.2">
      <c r="A258" s="8">
        <v>43445.333333333336</v>
      </c>
      <c r="B258" s="9">
        <v>123.92115693677206</v>
      </c>
      <c r="C258" s="20" t="s">
        <v>41</v>
      </c>
      <c r="D258" s="20" t="s">
        <v>41</v>
      </c>
      <c r="E258" s="41">
        <v>175000</v>
      </c>
      <c r="F258" s="9">
        <v>1236.595179800031</v>
      </c>
      <c r="G258" s="9">
        <v>1236.595179800031</v>
      </c>
      <c r="H258" s="18">
        <v>1051.1059028300263</v>
      </c>
      <c r="I258" s="18">
        <v>0.38751639155413248</v>
      </c>
      <c r="J258" s="4"/>
      <c r="K258" s="18">
        <v>1</v>
      </c>
      <c r="L258" s="4"/>
      <c r="M258" s="4"/>
    </row>
    <row r="259" spans="1:13" x14ac:dyDescent="0.2">
      <c r="A259" s="8">
        <v>43445.375</v>
      </c>
      <c r="B259" s="9">
        <v>124.47041266662741</v>
      </c>
      <c r="C259" s="20" t="s">
        <v>41</v>
      </c>
      <c r="D259" s="20" t="s">
        <v>41</v>
      </c>
      <c r="E259" s="41">
        <v>175000</v>
      </c>
      <c r="F259" s="9">
        <v>1228.5917128440976</v>
      </c>
      <c r="G259" s="9">
        <v>1228.5917128440976</v>
      </c>
      <c r="H259" s="18">
        <v>1044.3029559174829</v>
      </c>
      <c r="I259" s="18">
        <v>0.38751639155413248</v>
      </c>
      <c r="J259" s="4"/>
      <c r="K259" s="18">
        <v>1</v>
      </c>
      <c r="L259" s="4"/>
      <c r="M259" s="4"/>
    </row>
    <row r="260" spans="1:13" x14ac:dyDescent="0.2">
      <c r="A260" s="8">
        <v>43445.416666666664</v>
      </c>
      <c r="B260" s="9">
        <v>124.8784879152979</v>
      </c>
      <c r="C260" s="20" t="s">
        <v>41</v>
      </c>
      <c r="D260" s="20" t="s">
        <v>41</v>
      </c>
      <c r="E260" s="41">
        <v>175000</v>
      </c>
      <c r="F260" s="9">
        <v>1218.508200164222</v>
      </c>
      <c r="G260" s="9">
        <v>1218.508200164222</v>
      </c>
      <c r="H260" s="18">
        <v>1035.7319701395886</v>
      </c>
      <c r="I260" s="18">
        <v>0.38751639155413248</v>
      </c>
      <c r="J260" s="4"/>
      <c r="K260" s="18">
        <v>1</v>
      </c>
      <c r="L260" s="4"/>
      <c r="M260" s="4"/>
    </row>
    <row r="261" spans="1:13" x14ac:dyDescent="0.2">
      <c r="A261" s="8">
        <v>43445.458333333336</v>
      </c>
      <c r="B261" s="9">
        <v>125.2042057648607</v>
      </c>
      <c r="C261" s="20" t="s">
        <v>41</v>
      </c>
      <c r="D261" s="20" t="s">
        <v>41</v>
      </c>
      <c r="E261" s="41">
        <v>175000</v>
      </c>
      <c r="F261" s="9">
        <v>1208.1376801207532</v>
      </c>
      <c r="G261" s="9">
        <v>1208.1376801207532</v>
      </c>
      <c r="H261" s="18">
        <v>1026.9170281026402</v>
      </c>
      <c r="I261" s="18">
        <v>0.38751639155413248</v>
      </c>
      <c r="J261" s="4"/>
      <c r="K261" s="18">
        <v>1</v>
      </c>
      <c r="L261" s="4"/>
      <c r="M261" s="4"/>
    </row>
    <row r="262" spans="1:13" x14ac:dyDescent="0.2">
      <c r="A262" s="8">
        <v>43445.5</v>
      </c>
      <c r="B262" s="9">
        <v>125.1230007073366</v>
      </c>
      <c r="C262" s="20" t="s">
        <v>41</v>
      </c>
      <c r="D262" s="20" t="s">
        <v>41</v>
      </c>
      <c r="E262" s="41">
        <v>175000</v>
      </c>
      <c r="F262" s="9">
        <v>1200.3614631411242</v>
      </c>
      <c r="G262" s="9">
        <v>1200.3614631411242</v>
      </c>
      <c r="H262" s="18">
        <v>1020.3072436699556</v>
      </c>
      <c r="I262" s="18">
        <v>0.38751639155413248</v>
      </c>
      <c r="J262" s="4"/>
      <c r="K262" s="18">
        <v>1</v>
      </c>
      <c r="L262" s="4"/>
      <c r="M262" s="4"/>
    </row>
    <row r="263" spans="1:13" x14ac:dyDescent="0.2">
      <c r="A263" s="8">
        <v>43445.541666666664</v>
      </c>
      <c r="B263" s="9">
        <v>124.49262911630419</v>
      </c>
      <c r="C263" s="20" t="s">
        <v>41</v>
      </c>
      <c r="D263" s="20" t="s">
        <v>41</v>
      </c>
      <c r="E263" s="41">
        <v>175000</v>
      </c>
      <c r="F263" s="9">
        <v>1192.2773076194746</v>
      </c>
      <c r="G263" s="9">
        <v>1192.2773076194746</v>
      </c>
      <c r="H263" s="18">
        <v>1013.4357114765534</v>
      </c>
      <c r="I263" s="18">
        <v>0.38751639155413248</v>
      </c>
      <c r="J263" s="4"/>
      <c r="K263" s="18">
        <v>1</v>
      </c>
      <c r="L263" s="4"/>
      <c r="M263" s="4"/>
    </row>
    <row r="264" spans="1:13" x14ac:dyDescent="0.2">
      <c r="A264" s="8">
        <v>43445.583333333336</v>
      </c>
      <c r="B264" s="9">
        <v>84.746265305004584</v>
      </c>
      <c r="C264" s="20" t="s">
        <v>41</v>
      </c>
      <c r="D264" s="20" t="s">
        <v>41</v>
      </c>
      <c r="E264" s="41">
        <v>175000</v>
      </c>
      <c r="F264" s="9">
        <v>1177.8944617146346</v>
      </c>
      <c r="G264" s="9">
        <v>1177.8944617146346</v>
      </c>
      <c r="H264" s="18">
        <v>1001.2102924574394</v>
      </c>
      <c r="I264" s="18">
        <v>0.38751639155413248</v>
      </c>
      <c r="J264" s="4"/>
      <c r="K264" s="18">
        <v>1</v>
      </c>
      <c r="L264" s="4"/>
      <c r="M264" s="4"/>
    </row>
    <row r="265" spans="1:13" x14ac:dyDescent="0.2">
      <c r="A265" s="8">
        <v>43445.625</v>
      </c>
      <c r="B265" s="9">
        <v>83.981573642964875</v>
      </c>
      <c r="C265" s="20" t="s">
        <v>41</v>
      </c>
      <c r="D265" s="20" t="s">
        <v>41</v>
      </c>
      <c r="E265" s="41">
        <v>175000</v>
      </c>
      <c r="F265" s="9">
        <v>1165.6348378070454</v>
      </c>
      <c r="G265" s="9">
        <v>1165.6348378070454</v>
      </c>
      <c r="H265" s="18">
        <v>990.78961213598859</v>
      </c>
      <c r="I265" s="18">
        <v>0.38751639155413248</v>
      </c>
      <c r="J265" s="4"/>
      <c r="K265" s="18">
        <v>1</v>
      </c>
      <c r="L265" s="4"/>
      <c r="M265" s="4"/>
    </row>
    <row r="266" spans="1:13" x14ac:dyDescent="0.2">
      <c r="A266" s="8">
        <v>43445.666666666664</v>
      </c>
      <c r="B266" s="9">
        <v>125.21606046947706</v>
      </c>
      <c r="C266" s="20" t="s">
        <v>41</v>
      </c>
      <c r="D266" s="20" t="s">
        <v>41</v>
      </c>
      <c r="E266" s="41">
        <v>175000</v>
      </c>
      <c r="F266" s="9">
        <v>1164.2045757124522</v>
      </c>
      <c r="G266" s="9">
        <v>1164.2045757124522</v>
      </c>
      <c r="H266" s="18">
        <v>989.57388935558436</v>
      </c>
      <c r="I266" s="18">
        <v>0.38751639155413248</v>
      </c>
      <c r="J266" s="4"/>
      <c r="K266" s="18">
        <v>1</v>
      </c>
      <c r="L266" s="4"/>
      <c r="M266" s="4"/>
    </row>
    <row r="267" spans="1:13" x14ac:dyDescent="0.2">
      <c r="A267" s="8">
        <v>43445.708333333336</v>
      </c>
      <c r="B267" s="9">
        <v>124.38817080548932</v>
      </c>
      <c r="C267" s="20" t="s">
        <v>41</v>
      </c>
      <c r="D267" s="20" t="s">
        <v>41</v>
      </c>
      <c r="E267" s="41">
        <v>175000</v>
      </c>
      <c r="F267" s="9">
        <v>1156.9535999807613</v>
      </c>
      <c r="G267" s="9">
        <v>1156.9535999807613</v>
      </c>
      <c r="H267" s="18">
        <v>983.41055998364709</v>
      </c>
      <c r="I267" s="18">
        <v>0.38751639155413248</v>
      </c>
      <c r="J267" s="4"/>
      <c r="K267" s="18">
        <v>1</v>
      </c>
      <c r="L267" s="4"/>
      <c r="M267" s="4"/>
    </row>
    <row r="268" spans="1:13" x14ac:dyDescent="0.2">
      <c r="A268" s="8">
        <v>43445.75</v>
      </c>
      <c r="B268" s="9">
        <v>124.36499979830599</v>
      </c>
      <c r="C268" s="20" t="s">
        <v>41</v>
      </c>
      <c r="D268" s="20" t="s">
        <v>41</v>
      </c>
      <c r="E268" s="41">
        <v>175000</v>
      </c>
      <c r="F268" s="9">
        <v>1150.9253005410592</v>
      </c>
      <c r="G268" s="9">
        <v>1150.9253005410592</v>
      </c>
      <c r="H268" s="18">
        <v>978.28650545990024</v>
      </c>
      <c r="I268" s="18">
        <v>0.38751639155413248</v>
      </c>
      <c r="J268" s="4"/>
      <c r="K268" s="18">
        <v>1</v>
      </c>
      <c r="L268" s="4"/>
      <c r="M268" s="4"/>
    </row>
    <row r="269" spans="1:13" x14ac:dyDescent="0.2">
      <c r="A269" s="8">
        <v>43445.791666666664</v>
      </c>
      <c r="B269" s="9">
        <v>123.73702602942187</v>
      </c>
      <c r="C269" s="20" t="s">
        <v>41</v>
      </c>
      <c r="D269" s="20" t="s">
        <v>41</v>
      </c>
      <c r="E269" s="41">
        <v>175000</v>
      </c>
      <c r="F269" s="9">
        <v>1177.6659895768043</v>
      </c>
      <c r="G269" s="9">
        <v>1177.6659895768043</v>
      </c>
      <c r="H269" s="18">
        <v>1001.0160911402837</v>
      </c>
      <c r="I269" s="18">
        <v>0.38751639155413248</v>
      </c>
      <c r="J269" s="4"/>
      <c r="K269" s="18">
        <v>1</v>
      </c>
      <c r="L269" s="4"/>
      <c r="M269" s="4"/>
    </row>
    <row r="270" spans="1:13" x14ac:dyDescent="0.2">
      <c r="A270" s="8">
        <v>43445.833333333336</v>
      </c>
      <c r="B270" s="9">
        <v>87.343050227898573</v>
      </c>
      <c r="C270" s="20" t="s">
        <v>41</v>
      </c>
      <c r="D270" s="20" t="s">
        <v>41</v>
      </c>
      <c r="E270" s="41">
        <v>175000</v>
      </c>
      <c r="F270" s="9">
        <v>1178.4246490373655</v>
      </c>
      <c r="G270" s="9">
        <v>1178.4246490373655</v>
      </c>
      <c r="H270" s="18">
        <v>1001.6609516817606</v>
      </c>
      <c r="I270" s="18">
        <v>0.38751639155413248</v>
      </c>
      <c r="J270" s="4"/>
      <c r="K270" s="18">
        <v>1</v>
      </c>
      <c r="L270" s="4"/>
      <c r="M270" s="4"/>
    </row>
    <row r="271" spans="1:13" x14ac:dyDescent="0.2">
      <c r="A271" s="8">
        <v>43445.875</v>
      </c>
      <c r="B271" s="9">
        <v>80.568814247198361</v>
      </c>
      <c r="C271" s="20" t="s">
        <v>41</v>
      </c>
      <c r="D271" s="20" t="s">
        <v>41</v>
      </c>
      <c r="E271" s="41">
        <v>175000</v>
      </c>
      <c r="F271" s="9">
        <v>1162.1004141286787</v>
      </c>
      <c r="G271" s="9">
        <v>1162.1004141286787</v>
      </c>
      <c r="H271" s="18">
        <v>987.78535200937688</v>
      </c>
      <c r="I271" s="18">
        <v>0.38751639155413248</v>
      </c>
      <c r="J271" s="4"/>
      <c r="K271" s="18">
        <v>1</v>
      </c>
      <c r="L271" s="4"/>
      <c r="M271" s="4"/>
    </row>
    <row r="272" spans="1:13" x14ac:dyDescent="0.2">
      <c r="A272" s="8">
        <v>43445.916666666664</v>
      </c>
      <c r="B272" s="9">
        <v>6.7832162587928462</v>
      </c>
      <c r="C272" s="20" t="s">
        <v>41</v>
      </c>
      <c r="D272" s="20" t="s">
        <v>41</v>
      </c>
      <c r="E272" s="41">
        <v>0</v>
      </c>
      <c r="F272" s="9">
        <v>1164.2393431836822</v>
      </c>
      <c r="G272" s="9">
        <v>1164.2393431836822</v>
      </c>
      <c r="H272" s="18">
        <v>989.60344170612984</v>
      </c>
      <c r="I272" s="18">
        <v>0</v>
      </c>
      <c r="J272" s="4"/>
      <c r="K272" s="18">
        <v>0</v>
      </c>
      <c r="L272" s="4"/>
      <c r="M272" s="4"/>
    </row>
    <row r="273" spans="1:13" x14ac:dyDescent="0.2">
      <c r="A273" s="8">
        <v>43445.958333333336</v>
      </c>
      <c r="B273" s="9">
        <v>0</v>
      </c>
      <c r="C273" s="20" t="s">
        <v>40</v>
      </c>
      <c r="D273" s="20" t="s">
        <v>40</v>
      </c>
      <c r="E273" s="41">
        <v>0</v>
      </c>
      <c r="F273" s="9">
        <v>1160.8010920268121</v>
      </c>
      <c r="G273" s="9">
        <v>1160.8010920268121</v>
      </c>
      <c r="H273" s="18">
        <v>986.68092822279027</v>
      </c>
      <c r="I273" s="18">
        <v>0</v>
      </c>
      <c r="J273" s="4"/>
      <c r="K273" s="18">
        <v>0</v>
      </c>
      <c r="L273" s="4"/>
      <c r="M273" s="4"/>
    </row>
    <row r="274" spans="1:13" x14ac:dyDescent="0.2">
      <c r="A274" s="8">
        <v>43446</v>
      </c>
      <c r="B274" s="9">
        <v>0</v>
      </c>
      <c r="C274" s="20" t="s">
        <v>40</v>
      </c>
      <c r="D274" s="20" t="s">
        <v>40</v>
      </c>
      <c r="E274" s="41">
        <v>0</v>
      </c>
      <c r="F274" s="9">
        <v>1159.2802373031009</v>
      </c>
      <c r="G274" s="9">
        <v>1159.2802373031009</v>
      </c>
      <c r="H274" s="18">
        <v>985.38820170763574</v>
      </c>
      <c r="I274" s="18">
        <v>0</v>
      </c>
      <c r="J274" s="4"/>
      <c r="K274" s="18">
        <v>0</v>
      </c>
      <c r="L274" s="4"/>
      <c r="M274" s="4"/>
    </row>
    <row r="275" spans="1:13" x14ac:dyDescent="0.2">
      <c r="A275" s="8">
        <v>43446.041666666664</v>
      </c>
      <c r="B275" s="9">
        <v>0</v>
      </c>
      <c r="C275" s="20" t="s">
        <v>40</v>
      </c>
      <c r="D275" s="20" t="s">
        <v>40</v>
      </c>
      <c r="E275" s="41">
        <v>0</v>
      </c>
      <c r="F275" s="9">
        <v>1158.7059792790685</v>
      </c>
      <c r="G275" s="9">
        <v>1158.7059792790685</v>
      </c>
      <c r="H275" s="18">
        <v>984.90008238720816</v>
      </c>
      <c r="I275" s="18">
        <v>0</v>
      </c>
      <c r="J275" s="4"/>
      <c r="K275" s="18">
        <v>0</v>
      </c>
      <c r="L275" s="4"/>
      <c r="M275" s="4"/>
    </row>
    <row r="276" spans="1:13" x14ac:dyDescent="0.2">
      <c r="A276" s="8">
        <v>43446.083333333336</v>
      </c>
      <c r="B276" s="9">
        <v>0</v>
      </c>
      <c r="C276" s="20" t="s">
        <v>40</v>
      </c>
      <c r="D276" s="20" t="s">
        <v>40</v>
      </c>
      <c r="E276" s="41">
        <v>0</v>
      </c>
      <c r="F276" s="9">
        <v>1158.677432597842</v>
      </c>
      <c r="G276" s="9">
        <v>1158.677432597842</v>
      </c>
      <c r="H276" s="18">
        <v>984.87581770816564</v>
      </c>
      <c r="I276" s="18">
        <v>0</v>
      </c>
      <c r="J276" s="4"/>
      <c r="K276" s="18">
        <v>0</v>
      </c>
      <c r="L276" s="4"/>
      <c r="M276" s="4"/>
    </row>
    <row r="277" spans="1:13" x14ac:dyDescent="0.2">
      <c r="A277" s="8">
        <v>43446.125</v>
      </c>
      <c r="B277" s="9">
        <v>0</v>
      </c>
      <c r="C277" s="20" t="s">
        <v>40</v>
      </c>
      <c r="D277" s="20" t="s">
        <v>40</v>
      </c>
      <c r="E277" s="41">
        <v>0</v>
      </c>
      <c r="F277" s="9">
        <v>1156.9318106255498</v>
      </c>
      <c r="G277" s="9">
        <v>1156.9318106255498</v>
      </c>
      <c r="H277" s="18">
        <v>983.39203903171733</v>
      </c>
      <c r="I277" s="18">
        <v>0</v>
      </c>
      <c r="J277" s="4"/>
      <c r="K277" s="18">
        <v>0</v>
      </c>
      <c r="L277" s="4"/>
      <c r="M277" s="4"/>
    </row>
    <row r="278" spans="1:13" x14ac:dyDescent="0.2">
      <c r="A278" s="8">
        <v>43446.166666666664</v>
      </c>
      <c r="B278" s="9">
        <v>0</v>
      </c>
      <c r="C278" s="20" t="s">
        <v>40</v>
      </c>
      <c r="D278" s="20" t="s">
        <v>40</v>
      </c>
      <c r="E278" s="41">
        <v>0</v>
      </c>
      <c r="F278" s="9">
        <v>1154.233613151865</v>
      </c>
      <c r="G278" s="9">
        <v>1154.233613151865</v>
      </c>
      <c r="H278" s="18">
        <v>981.0985711790853</v>
      </c>
      <c r="I278" s="18">
        <v>0</v>
      </c>
      <c r="J278" s="4"/>
      <c r="K278" s="18">
        <v>0</v>
      </c>
      <c r="L278" s="4"/>
      <c r="M278" s="4"/>
    </row>
    <row r="279" spans="1:13" x14ac:dyDescent="0.2">
      <c r="A279" s="8">
        <v>43446.208333333336</v>
      </c>
      <c r="B279" s="9">
        <v>0</v>
      </c>
      <c r="C279" s="20" t="s">
        <v>40</v>
      </c>
      <c r="D279" s="20" t="s">
        <v>40</v>
      </c>
      <c r="E279" s="41">
        <v>0</v>
      </c>
      <c r="F279" s="9">
        <v>1153.182788876142</v>
      </c>
      <c r="G279" s="9">
        <v>1153.182788876142</v>
      </c>
      <c r="H279" s="18">
        <v>980.20537054472072</v>
      </c>
      <c r="I279" s="18">
        <v>0</v>
      </c>
      <c r="J279" s="4"/>
      <c r="K279" s="18">
        <v>0</v>
      </c>
      <c r="L279" s="4"/>
      <c r="M279" s="4"/>
    </row>
    <row r="280" spans="1:13" x14ac:dyDescent="0.2">
      <c r="A280" s="8">
        <v>43446.25</v>
      </c>
      <c r="B280" s="9">
        <v>0</v>
      </c>
      <c r="C280" s="20" t="s">
        <v>40</v>
      </c>
      <c r="D280" s="20" t="s">
        <v>40</v>
      </c>
      <c r="E280" s="41">
        <v>0</v>
      </c>
      <c r="F280" s="9">
        <v>1151.9739826367118</v>
      </c>
      <c r="G280" s="9">
        <v>1151.9739826367118</v>
      </c>
      <c r="H280" s="18">
        <v>979.17788524120499</v>
      </c>
      <c r="I280" s="18">
        <v>0</v>
      </c>
      <c r="J280" s="4"/>
      <c r="K280" s="18">
        <v>0</v>
      </c>
      <c r="L280" s="4"/>
      <c r="M280" s="4"/>
    </row>
    <row r="281" spans="1:13" x14ac:dyDescent="0.2">
      <c r="A281" s="8">
        <v>43446.291666666664</v>
      </c>
      <c r="B281" s="9">
        <v>0</v>
      </c>
      <c r="C281" s="20" t="s">
        <v>40</v>
      </c>
      <c r="D281" s="20" t="s">
        <v>40</v>
      </c>
      <c r="E281" s="41">
        <v>0</v>
      </c>
      <c r="F281" s="9">
        <v>1149.3838588782446</v>
      </c>
      <c r="G281" s="9">
        <v>1149.3838588782446</v>
      </c>
      <c r="H281" s="18">
        <v>976.9762800465079</v>
      </c>
      <c r="I281" s="18">
        <v>0</v>
      </c>
      <c r="J281" s="4"/>
      <c r="K281" s="18">
        <v>0</v>
      </c>
      <c r="L281" s="4"/>
      <c r="M281" s="4"/>
    </row>
    <row r="282" spans="1:13" x14ac:dyDescent="0.2">
      <c r="A282" s="8">
        <v>43446.333333333336</v>
      </c>
      <c r="B282" s="9">
        <v>0</v>
      </c>
      <c r="C282" s="20" t="s">
        <v>40</v>
      </c>
      <c r="D282" s="20" t="s">
        <v>40</v>
      </c>
      <c r="E282" s="41">
        <v>0</v>
      </c>
      <c r="F282" s="9">
        <v>1147.2030620562105</v>
      </c>
      <c r="G282" s="9">
        <v>1147.2030620562105</v>
      </c>
      <c r="H282" s="18">
        <v>975.12260274777884</v>
      </c>
      <c r="I282" s="18">
        <v>0</v>
      </c>
      <c r="J282" s="4"/>
      <c r="K282" s="18">
        <v>0</v>
      </c>
      <c r="L282" s="4"/>
      <c r="M282" s="4"/>
    </row>
    <row r="283" spans="1:13" x14ac:dyDescent="0.2">
      <c r="A283" s="8">
        <v>43446.375</v>
      </c>
      <c r="B283" s="9">
        <v>0</v>
      </c>
      <c r="C283" s="20" t="s">
        <v>40</v>
      </c>
      <c r="D283" s="20" t="s">
        <v>40</v>
      </c>
      <c r="E283" s="41">
        <v>0</v>
      </c>
      <c r="F283" s="9">
        <v>1144.9081123127912</v>
      </c>
      <c r="G283" s="9">
        <v>1144.9081123127912</v>
      </c>
      <c r="H283" s="18">
        <v>973.17189546587247</v>
      </c>
      <c r="I283" s="18">
        <v>0</v>
      </c>
      <c r="J283" s="4"/>
      <c r="K283" s="18">
        <v>0</v>
      </c>
      <c r="L283" s="4"/>
      <c r="M283" s="4"/>
    </row>
    <row r="284" spans="1:13" x14ac:dyDescent="0.2">
      <c r="A284" s="8">
        <v>43446.416666666664</v>
      </c>
      <c r="B284" s="9">
        <v>0</v>
      </c>
      <c r="C284" s="20" t="s">
        <v>40</v>
      </c>
      <c r="D284" s="20" t="s">
        <v>40</v>
      </c>
      <c r="E284" s="41">
        <v>0</v>
      </c>
      <c r="F284" s="9">
        <v>1141.5575029860909</v>
      </c>
      <c r="G284" s="9">
        <v>1141.5575029860909</v>
      </c>
      <c r="H284" s="18">
        <v>970.32387753817716</v>
      </c>
      <c r="I284" s="18">
        <v>0</v>
      </c>
      <c r="J284" s="4"/>
      <c r="K284" s="18">
        <v>0</v>
      </c>
      <c r="L284" s="4"/>
      <c r="M284" s="4"/>
    </row>
    <row r="285" spans="1:13" x14ac:dyDescent="0.2">
      <c r="A285" s="8">
        <v>43446.458333333336</v>
      </c>
      <c r="B285" s="9">
        <v>0</v>
      </c>
      <c r="C285" s="20" t="s">
        <v>40</v>
      </c>
      <c r="D285" s="20" t="s">
        <v>40</v>
      </c>
      <c r="E285" s="41">
        <v>0</v>
      </c>
      <c r="F285" s="9">
        <v>1136.9939678127907</v>
      </c>
      <c r="G285" s="9">
        <v>1136.9939678127907</v>
      </c>
      <c r="H285" s="18">
        <v>966.44487264087206</v>
      </c>
      <c r="I285" s="18">
        <v>0</v>
      </c>
      <c r="J285" s="4"/>
      <c r="K285" s="18">
        <v>0</v>
      </c>
      <c r="L285" s="4"/>
      <c r="M285" s="4"/>
    </row>
    <row r="286" spans="1:13" x14ac:dyDescent="0.2">
      <c r="A286" s="8">
        <v>43446.5</v>
      </c>
      <c r="B286" s="9">
        <v>0</v>
      </c>
      <c r="C286" s="20" t="s">
        <v>40</v>
      </c>
      <c r="D286" s="20" t="s">
        <v>40</v>
      </c>
      <c r="E286" s="41">
        <v>0</v>
      </c>
      <c r="F286" s="9">
        <v>1134.5680502646312</v>
      </c>
      <c r="G286" s="9">
        <v>1134.5680502646312</v>
      </c>
      <c r="H286" s="18">
        <v>964.38284272493649</v>
      </c>
      <c r="I286" s="18">
        <v>0</v>
      </c>
      <c r="J286" s="4"/>
      <c r="K286" s="18">
        <v>0</v>
      </c>
      <c r="L286" s="4"/>
      <c r="M286" s="4"/>
    </row>
    <row r="287" spans="1:13" x14ac:dyDescent="0.2">
      <c r="A287" s="8">
        <v>43446.541666666664</v>
      </c>
      <c r="B287" s="9">
        <v>0</v>
      </c>
      <c r="C287" s="20" t="s">
        <v>40</v>
      </c>
      <c r="D287" s="20" t="s">
        <v>40</v>
      </c>
      <c r="E287" s="41">
        <v>0</v>
      </c>
      <c r="F287" s="9">
        <v>1132.7105770486687</v>
      </c>
      <c r="G287" s="9">
        <v>1132.7105770486687</v>
      </c>
      <c r="H287" s="18">
        <v>962.80399049136838</v>
      </c>
      <c r="I287" s="18">
        <v>0</v>
      </c>
      <c r="J287" s="4"/>
      <c r="K287" s="18">
        <v>0</v>
      </c>
      <c r="L287" s="4"/>
      <c r="M287" s="4"/>
    </row>
    <row r="288" spans="1:13" x14ac:dyDescent="0.2">
      <c r="A288" s="8">
        <v>43446.583333333336</v>
      </c>
      <c r="B288" s="9">
        <v>0</v>
      </c>
      <c r="C288" s="20" t="s">
        <v>40</v>
      </c>
      <c r="D288" s="20" t="s">
        <v>40</v>
      </c>
      <c r="E288" s="41">
        <v>0</v>
      </c>
      <c r="F288" s="9">
        <v>1130.7745546618601</v>
      </c>
      <c r="G288" s="9">
        <v>1130.7745546618601</v>
      </c>
      <c r="H288" s="18">
        <v>961.15837146258104</v>
      </c>
      <c r="I288" s="18">
        <v>0</v>
      </c>
      <c r="J288" s="4"/>
      <c r="K288" s="18">
        <v>0</v>
      </c>
      <c r="L288" s="4"/>
      <c r="M288" s="4"/>
    </row>
    <row r="289" spans="1:13" x14ac:dyDescent="0.2">
      <c r="A289" s="8">
        <v>43446.625</v>
      </c>
      <c r="B289" s="9">
        <v>0</v>
      </c>
      <c r="C289" s="20" t="s">
        <v>40</v>
      </c>
      <c r="D289" s="20" t="s">
        <v>40</v>
      </c>
      <c r="E289" s="41">
        <v>0</v>
      </c>
      <c r="F289" s="9">
        <v>1128.5692871747606</v>
      </c>
      <c r="G289" s="9">
        <v>1128.5692871747606</v>
      </c>
      <c r="H289" s="18">
        <v>959.28389409854651</v>
      </c>
      <c r="I289" s="18">
        <v>0</v>
      </c>
      <c r="J289" s="4"/>
      <c r="K289" s="18">
        <v>0</v>
      </c>
      <c r="L289" s="4"/>
      <c r="M289" s="4"/>
    </row>
    <row r="290" spans="1:13" x14ac:dyDescent="0.2">
      <c r="A290" s="8">
        <v>43446.666666666664</v>
      </c>
      <c r="B290" s="9">
        <v>0</v>
      </c>
      <c r="C290" s="20" t="s">
        <v>40</v>
      </c>
      <c r="D290" s="20" t="s">
        <v>40</v>
      </c>
      <c r="E290" s="41">
        <v>0</v>
      </c>
      <c r="F290" s="9">
        <v>1126.8810953576144</v>
      </c>
      <c r="G290" s="9">
        <v>1126.8810953576144</v>
      </c>
      <c r="H290" s="18">
        <v>957.84893105397225</v>
      </c>
      <c r="I290" s="18">
        <v>0</v>
      </c>
      <c r="J290" s="4"/>
      <c r="K290" s="18">
        <v>0</v>
      </c>
      <c r="L290" s="4"/>
      <c r="M290" s="4"/>
    </row>
    <row r="291" spans="1:13" x14ac:dyDescent="0.2">
      <c r="A291" s="8">
        <v>43446.708333333336</v>
      </c>
      <c r="B291" s="9">
        <v>0</v>
      </c>
      <c r="C291" s="20" t="s">
        <v>41</v>
      </c>
      <c r="D291" s="20" t="s">
        <v>40</v>
      </c>
      <c r="E291" s="41">
        <v>0</v>
      </c>
      <c r="F291" s="9">
        <v>1090.3994128747911</v>
      </c>
      <c r="G291" s="9">
        <v>1090.3994128747911</v>
      </c>
      <c r="H291" s="18">
        <v>926.83950094357238</v>
      </c>
      <c r="I291" s="18">
        <v>0</v>
      </c>
      <c r="J291" s="4"/>
      <c r="K291" s="18">
        <v>0</v>
      </c>
      <c r="L291" s="4"/>
      <c r="M291" s="4"/>
    </row>
    <row r="292" spans="1:13" x14ac:dyDescent="0.2">
      <c r="A292" s="8">
        <v>43446.75</v>
      </c>
      <c r="B292" s="9">
        <v>0</v>
      </c>
      <c r="C292" s="20" t="s">
        <v>41</v>
      </c>
      <c r="D292" s="20" t="s">
        <v>40</v>
      </c>
      <c r="E292" s="41">
        <v>0</v>
      </c>
      <c r="F292" s="9">
        <v>1081.5085442110544</v>
      </c>
      <c r="G292" s="9">
        <v>1081.5085442110544</v>
      </c>
      <c r="H292" s="18">
        <v>919.28226257939627</v>
      </c>
      <c r="I292" s="18">
        <v>0</v>
      </c>
      <c r="J292" s="4"/>
      <c r="K292" s="18">
        <v>0</v>
      </c>
      <c r="L292" s="4"/>
      <c r="M292" s="4"/>
    </row>
    <row r="293" spans="1:13" x14ac:dyDescent="0.2">
      <c r="A293" s="8">
        <v>43446.791666666664</v>
      </c>
      <c r="B293" s="9">
        <v>0</v>
      </c>
      <c r="C293" s="20" t="s">
        <v>41</v>
      </c>
      <c r="D293" s="20" t="s">
        <v>40</v>
      </c>
      <c r="E293" s="41">
        <v>0</v>
      </c>
      <c r="F293" s="9">
        <v>1082.2901674771701</v>
      </c>
      <c r="G293" s="9">
        <v>1082.2901674771701</v>
      </c>
      <c r="H293" s="18">
        <v>919.94664235559458</v>
      </c>
      <c r="I293" s="18">
        <v>0</v>
      </c>
      <c r="J293" s="4"/>
      <c r="K293" s="18">
        <v>0</v>
      </c>
      <c r="L293" s="4"/>
      <c r="M293" s="4"/>
    </row>
    <row r="294" spans="1:13" x14ac:dyDescent="0.2">
      <c r="A294" s="8">
        <v>43446.833333333336</v>
      </c>
      <c r="B294" s="9">
        <v>0</v>
      </c>
      <c r="C294" s="20" t="s">
        <v>41</v>
      </c>
      <c r="D294" s="20" t="s">
        <v>40</v>
      </c>
      <c r="E294" s="41">
        <v>0</v>
      </c>
      <c r="F294" s="9">
        <v>1083.584212881439</v>
      </c>
      <c r="G294" s="9">
        <v>1083.584212881439</v>
      </c>
      <c r="H294" s="18">
        <v>921.0465809492232</v>
      </c>
      <c r="I294" s="18">
        <v>0</v>
      </c>
      <c r="J294" s="4"/>
      <c r="K294" s="18">
        <v>0</v>
      </c>
      <c r="L294" s="4"/>
      <c r="M294" s="4"/>
    </row>
    <row r="295" spans="1:13" x14ac:dyDescent="0.2">
      <c r="A295" s="8">
        <v>43446.875</v>
      </c>
      <c r="B295" s="9">
        <v>0</v>
      </c>
      <c r="C295" s="20" t="s">
        <v>41</v>
      </c>
      <c r="D295" s="20" t="s">
        <v>40</v>
      </c>
      <c r="E295" s="41">
        <v>0</v>
      </c>
      <c r="F295" s="9">
        <v>1080.741551587754</v>
      </c>
      <c r="G295" s="9">
        <v>1080.741551587754</v>
      </c>
      <c r="H295" s="18">
        <v>918.63031884959082</v>
      </c>
      <c r="I295" s="18">
        <v>0</v>
      </c>
      <c r="J295" s="4"/>
      <c r="K295" s="18">
        <v>0</v>
      </c>
      <c r="L295" s="4"/>
      <c r="M295" s="4"/>
    </row>
    <row r="296" spans="1:13" x14ac:dyDescent="0.2">
      <c r="A296" s="8">
        <v>43446.916666666664</v>
      </c>
      <c r="B296" s="9">
        <v>0</v>
      </c>
      <c r="C296" s="20" t="s">
        <v>41</v>
      </c>
      <c r="D296" s="20" t="s">
        <v>40</v>
      </c>
      <c r="E296" s="41">
        <v>0</v>
      </c>
      <c r="F296" s="9">
        <v>1077.8328251250989</v>
      </c>
      <c r="G296" s="9">
        <v>1077.8328251250989</v>
      </c>
      <c r="H296" s="18">
        <v>916.15790135633404</v>
      </c>
      <c r="I296" s="18">
        <v>0</v>
      </c>
      <c r="J296" s="4"/>
      <c r="K296" s="18">
        <v>0</v>
      </c>
      <c r="L296" s="4"/>
      <c r="M296" s="4"/>
    </row>
    <row r="297" spans="1:13" x14ac:dyDescent="0.2">
      <c r="A297" s="8">
        <v>43446.958333333336</v>
      </c>
      <c r="B297" s="9">
        <v>0</v>
      </c>
      <c r="C297" s="20" t="s">
        <v>41</v>
      </c>
      <c r="D297" s="20" t="s">
        <v>40</v>
      </c>
      <c r="E297" s="41">
        <v>0</v>
      </c>
      <c r="F297" s="9">
        <v>1073.8121338713656</v>
      </c>
      <c r="G297" s="9">
        <v>1073.8121338713656</v>
      </c>
      <c r="H297" s="18">
        <v>912.74031379066071</v>
      </c>
      <c r="I297" s="18">
        <v>0</v>
      </c>
      <c r="J297" s="4"/>
      <c r="K297" s="18">
        <v>0</v>
      </c>
      <c r="L297" s="4"/>
      <c r="M297" s="4"/>
    </row>
    <row r="298" spans="1:13" x14ac:dyDescent="0.2">
      <c r="A298" s="8">
        <v>43447</v>
      </c>
      <c r="B298" s="9">
        <v>0</v>
      </c>
      <c r="C298" s="20" t="s">
        <v>41</v>
      </c>
      <c r="D298" s="20" t="s">
        <v>40</v>
      </c>
      <c r="E298" s="41">
        <v>0</v>
      </c>
      <c r="F298" s="9">
        <v>1070.8152386769916</v>
      </c>
      <c r="G298" s="9">
        <v>1070.8152386769916</v>
      </c>
      <c r="H298" s="18">
        <v>910.19295287544287</v>
      </c>
      <c r="I298" s="18">
        <v>0</v>
      </c>
      <c r="J298" s="4"/>
      <c r="K298" s="18">
        <v>0</v>
      </c>
      <c r="L298" s="4"/>
      <c r="M298" s="4"/>
    </row>
    <row r="299" spans="1:13" x14ac:dyDescent="0.2">
      <c r="A299" s="8">
        <v>43447.041666666664</v>
      </c>
      <c r="B299" s="9">
        <v>0</v>
      </c>
      <c r="C299" s="20" t="s">
        <v>41</v>
      </c>
      <c r="D299" s="20" t="s">
        <v>40</v>
      </c>
      <c r="E299" s="41">
        <v>0</v>
      </c>
      <c r="F299" s="9">
        <v>1063.1539746883604</v>
      </c>
      <c r="G299" s="9">
        <v>1063.1539746883604</v>
      </c>
      <c r="H299" s="18">
        <v>903.6808784851064</v>
      </c>
      <c r="I299" s="18">
        <v>0</v>
      </c>
      <c r="J299" s="4"/>
      <c r="K299" s="18">
        <v>0</v>
      </c>
      <c r="L299" s="4"/>
      <c r="M299" s="4"/>
    </row>
    <row r="300" spans="1:13" x14ac:dyDescent="0.2">
      <c r="A300" s="8">
        <v>43447.083333333336</v>
      </c>
      <c r="B300" s="9">
        <v>0</v>
      </c>
      <c r="C300" s="20" t="s">
        <v>41</v>
      </c>
      <c r="D300" s="20" t="s">
        <v>41</v>
      </c>
      <c r="E300" s="41">
        <v>0</v>
      </c>
      <c r="F300" s="9">
        <v>1057.573869629869</v>
      </c>
      <c r="G300" s="9">
        <v>1057.573869629869</v>
      </c>
      <c r="H300" s="18">
        <v>898.93778918538862</v>
      </c>
      <c r="I300" s="18">
        <v>0</v>
      </c>
      <c r="J300" s="4"/>
      <c r="K300" s="18">
        <v>0</v>
      </c>
      <c r="L300" s="4"/>
      <c r="M300" s="4"/>
    </row>
    <row r="301" spans="1:13" x14ac:dyDescent="0.2">
      <c r="A301" s="8">
        <v>43447.125</v>
      </c>
      <c r="B301" s="9">
        <v>18.027758505056834</v>
      </c>
      <c r="C301" s="20" t="s">
        <v>41</v>
      </c>
      <c r="D301" s="20" t="s">
        <v>41</v>
      </c>
      <c r="E301" s="41">
        <v>175000</v>
      </c>
      <c r="F301" s="9">
        <v>1101.73515957055</v>
      </c>
      <c r="G301" s="9">
        <v>1101.73515957055</v>
      </c>
      <c r="H301" s="18">
        <v>936.47488563496745</v>
      </c>
      <c r="I301" s="18">
        <v>0.38751639155413248</v>
      </c>
      <c r="J301" s="4"/>
      <c r="K301" s="18">
        <v>1</v>
      </c>
      <c r="L301" s="4"/>
      <c r="M301" s="4"/>
    </row>
    <row r="302" spans="1:13" x14ac:dyDescent="0.2">
      <c r="A302" s="8">
        <v>43447.166666666664</v>
      </c>
      <c r="B302" s="9">
        <v>73.496236560367393</v>
      </c>
      <c r="C302" s="20" t="s">
        <v>41</v>
      </c>
      <c r="D302" s="20" t="s">
        <v>41</v>
      </c>
      <c r="E302" s="41">
        <v>175000</v>
      </c>
      <c r="F302" s="9">
        <v>1109.1111356449769</v>
      </c>
      <c r="G302" s="9">
        <v>1109.1111356449769</v>
      </c>
      <c r="H302" s="18">
        <v>942.74446529823035</v>
      </c>
      <c r="I302" s="18">
        <v>0.38751639155413248</v>
      </c>
      <c r="J302" s="4"/>
      <c r="K302" s="18">
        <v>1</v>
      </c>
      <c r="L302" s="4"/>
      <c r="M302" s="4"/>
    </row>
    <row r="303" spans="1:13" x14ac:dyDescent="0.2">
      <c r="A303" s="8">
        <v>43447.208333333336</v>
      </c>
      <c r="B303" s="9">
        <v>142.21588990326214</v>
      </c>
      <c r="C303" s="20" t="s">
        <v>41</v>
      </c>
      <c r="D303" s="20" t="s">
        <v>41</v>
      </c>
      <c r="E303" s="41">
        <v>175000</v>
      </c>
      <c r="F303" s="9">
        <v>1120.1534097833528</v>
      </c>
      <c r="G303" s="9">
        <v>1120.1534097833528</v>
      </c>
      <c r="H303" s="18">
        <v>952.1303983158499</v>
      </c>
      <c r="I303" s="18">
        <v>0.38751639155413248</v>
      </c>
      <c r="J303" s="4"/>
      <c r="K303" s="18">
        <v>1</v>
      </c>
      <c r="L303" s="4"/>
      <c r="M303" s="4"/>
    </row>
    <row r="304" spans="1:13" x14ac:dyDescent="0.2">
      <c r="A304" s="8">
        <v>43447.25</v>
      </c>
      <c r="B304" s="9">
        <v>172.32416089829024</v>
      </c>
      <c r="C304" s="20" t="s">
        <v>41</v>
      </c>
      <c r="D304" s="20" t="s">
        <v>41</v>
      </c>
      <c r="E304" s="41">
        <v>175000</v>
      </c>
      <c r="F304" s="9">
        <v>1128.6943704569821</v>
      </c>
      <c r="G304" s="9">
        <v>1128.6943704569821</v>
      </c>
      <c r="H304" s="18">
        <v>959.3902148884348</v>
      </c>
      <c r="I304" s="18">
        <v>0.38751639155413248</v>
      </c>
      <c r="J304" s="4"/>
      <c r="K304" s="18">
        <v>1</v>
      </c>
      <c r="L304" s="4"/>
      <c r="M304" s="4"/>
    </row>
    <row r="305" spans="1:13" x14ac:dyDescent="0.2">
      <c r="A305" s="8">
        <v>43447.291666666664</v>
      </c>
      <c r="B305" s="9">
        <v>173.84793090820313</v>
      </c>
      <c r="C305" s="20" t="s">
        <v>41</v>
      </c>
      <c r="D305" s="20" t="s">
        <v>41</v>
      </c>
      <c r="E305" s="41">
        <v>175000</v>
      </c>
      <c r="F305" s="9">
        <v>1137.5017091620564</v>
      </c>
      <c r="G305" s="9">
        <v>1137.5017091620564</v>
      </c>
      <c r="H305" s="18">
        <v>966.87645278774789</v>
      </c>
      <c r="I305" s="18">
        <v>0.38751639155413248</v>
      </c>
      <c r="J305" s="4"/>
      <c r="K305" s="18">
        <v>1</v>
      </c>
      <c r="L305" s="4"/>
      <c r="M305" s="4"/>
    </row>
    <row r="306" spans="1:13" x14ac:dyDescent="0.2">
      <c r="A306" s="8">
        <v>43447.333333333336</v>
      </c>
      <c r="B306" s="9">
        <v>173.84793090820313</v>
      </c>
      <c r="C306" s="20" t="s">
        <v>41</v>
      </c>
      <c r="D306" s="20" t="s">
        <v>41</v>
      </c>
      <c r="E306" s="41">
        <v>175000</v>
      </c>
      <c r="F306" s="9">
        <v>1145.9740798112332</v>
      </c>
      <c r="G306" s="9">
        <v>1145.9740798112332</v>
      </c>
      <c r="H306" s="18">
        <v>974.07796783954814</v>
      </c>
      <c r="I306" s="18">
        <v>0.38751639155413248</v>
      </c>
      <c r="J306" s="4"/>
      <c r="K306" s="18">
        <v>1</v>
      </c>
      <c r="L306" s="4"/>
      <c r="M306" s="4"/>
    </row>
    <row r="307" spans="1:13" x14ac:dyDescent="0.2">
      <c r="A307" s="8">
        <v>43447.375</v>
      </c>
      <c r="B307" s="9">
        <v>174.54352125050434</v>
      </c>
      <c r="C307" s="20" t="s">
        <v>41</v>
      </c>
      <c r="D307" s="20" t="s">
        <v>41</v>
      </c>
      <c r="E307" s="41">
        <v>175000</v>
      </c>
      <c r="F307" s="9">
        <v>1154.1686921486983</v>
      </c>
      <c r="G307" s="9">
        <v>1154.1686921486983</v>
      </c>
      <c r="H307" s="18">
        <v>981.04338832639348</v>
      </c>
      <c r="I307" s="18">
        <v>0.38751639155413248</v>
      </c>
      <c r="J307" s="4"/>
      <c r="K307" s="18">
        <v>1</v>
      </c>
      <c r="L307" s="4"/>
      <c r="M307" s="4"/>
    </row>
    <row r="308" spans="1:13" x14ac:dyDescent="0.2">
      <c r="A308" s="8">
        <v>43447.416666666664</v>
      </c>
      <c r="B308" s="9">
        <v>174.7230224609375</v>
      </c>
      <c r="C308" s="20" t="s">
        <v>41</v>
      </c>
      <c r="D308" s="20" t="s">
        <v>41</v>
      </c>
      <c r="E308" s="41">
        <v>175000</v>
      </c>
      <c r="F308" s="9">
        <v>1161.3576949627179</v>
      </c>
      <c r="G308" s="9">
        <v>1161.3576949627179</v>
      </c>
      <c r="H308" s="18">
        <v>987.15404071831017</v>
      </c>
      <c r="I308" s="18">
        <v>0.38751639155413248</v>
      </c>
      <c r="J308" s="4"/>
      <c r="K308" s="18">
        <v>1</v>
      </c>
      <c r="L308" s="4"/>
      <c r="M308" s="4"/>
    </row>
    <row r="309" spans="1:13" x14ac:dyDescent="0.2">
      <c r="A309" s="8">
        <v>43447.458333333336</v>
      </c>
      <c r="B309" s="9">
        <v>174.7230224609375</v>
      </c>
      <c r="C309" s="20" t="s">
        <v>41</v>
      </c>
      <c r="D309" s="20" t="s">
        <v>41</v>
      </c>
      <c r="E309" s="41">
        <v>175000</v>
      </c>
      <c r="F309" s="9">
        <v>1170.3308593137831</v>
      </c>
      <c r="G309" s="9">
        <v>1170.3308593137831</v>
      </c>
      <c r="H309" s="18">
        <v>994.78123041671563</v>
      </c>
      <c r="I309" s="18">
        <v>0.38751639155413248</v>
      </c>
      <c r="J309" s="4"/>
      <c r="K309" s="18">
        <v>1</v>
      </c>
      <c r="L309" s="4"/>
      <c r="M309" s="4"/>
    </row>
    <row r="310" spans="1:13" x14ac:dyDescent="0.2">
      <c r="A310" s="8">
        <v>43447.5</v>
      </c>
      <c r="B310" s="9">
        <v>174.7230224609375</v>
      </c>
      <c r="C310" s="20" t="s">
        <v>41</v>
      </c>
      <c r="D310" s="20" t="s">
        <v>41</v>
      </c>
      <c r="E310" s="41">
        <v>175000</v>
      </c>
      <c r="F310" s="9">
        <v>1179.8058775422116</v>
      </c>
      <c r="G310" s="9">
        <v>1179.8058775422116</v>
      </c>
      <c r="H310" s="18">
        <v>1002.8349959108799</v>
      </c>
      <c r="I310" s="18">
        <v>0.38751639155413248</v>
      </c>
      <c r="J310" s="4"/>
      <c r="K310" s="18">
        <v>1</v>
      </c>
      <c r="L310" s="4"/>
      <c r="M310" s="4"/>
    </row>
    <row r="311" spans="1:13" x14ac:dyDescent="0.2">
      <c r="A311" s="8">
        <v>43447.541666666664</v>
      </c>
      <c r="B311" s="9">
        <v>174.07156196036559</v>
      </c>
      <c r="C311" s="20" t="s">
        <v>41</v>
      </c>
      <c r="D311" s="20" t="s">
        <v>41</v>
      </c>
      <c r="E311" s="41">
        <v>175000</v>
      </c>
      <c r="F311" s="9">
        <v>1188.5370825360678</v>
      </c>
      <c r="G311" s="9">
        <v>1188.5370825360678</v>
      </c>
      <c r="H311" s="18">
        <v>1010.2565201556577</v>
      </c>
      <c r="I311" s="18">
        <v>0.38751639155413248</v>
      </c>
      <c r="J311" s="4"/>
      <c r="K311" s="18">
        <v>1</v>
      </c>
      <c r="L311" s="4"/>
      <c r="M311" s="4"/>
    </row>
    <row r="312" spans="1:13" x14ac:dyDescent="0.2">
      <c r="A312" s="8">
        <v>43447.583333333336</v>
      </c>
      <c r="B312" s="9">
        <v>173.40243530273438</v>
      </c>
      <c r="C312" s="20" t="s">
        <v>41</v>
      </c>
      <c r="D312" s="20" t="s">
        <v>41</v>
      </c>
      <c r="E312" s="41">
        <v>175000</v>
      </c>
      <c r="F312" s="9">
        <v>1197.5194159129064</v>
      </c>
      <c r="G312" s="9">
        <v>1197.5194159129064</v>
      </c>
      <c r="H312" s="18">
        <v>1017.8915035259704</v>
      </c>
      <c r="I312" s="18">
        <v>0.38751639155413248</v>
      </c>
      <c r="J312" s="4"/>
      <c r="K312" s="18">
        <v>1</v>
      </c>
      <c r="L312" s="4"/>
      <c r="M312" s="4"/>
    </row>
    <row r="313" spans="1:13" x14ac:dyDescent="0.2">
      <c r="A313" s="8">
        <v>43447.625</v>
      </c>
      <c r="B313" s="9">
        <v>173.40243530273438</v>
      </c>
      <c r="C313" s="20" t="s">
        <v>41</v>
      </c>
      <c r="D313" s="20" t="s">
        <v>41</v>
      </c>
      <c r="E313" s="41">
        <v>175000</v>
      </c>
      <c r="F313" s="9">
        <v>1205.7577202280988</v>
      </c>
      <c r="G313" s="9">
        <v>1205.7577202280988</v>
      </c>
      <c r="H313" s="18">
        <v>1024.8940621938839</v>
      </c>
      <c r="I313" s="18">
        <v>0.38751639155413248</v>
      </c>
      <c r="J313" s="4"/>
      <c r="K313" s="18">
        <v>1</v>
      </c>
      <c r="L313" s="4"/>
      <c r="M313" s="4"/>
    </row>
    <row r="314" spans="1:13" x14ac:dyDescent="0.2">
      <c r="A314" s="8">
        <v>43447.666666666664</v>
      </c>
      <c r="B314" s="9">
        <v>173.40243530273438</v>
      </c>
      <c r="C314" s="20" t="s">
        <v>41</v>
      </c>
      <c r="D314" s="20" t="s">
        <v>41</v>
      </c>
      <c r="E314" s="41">
        <v>175000</v>
      </c>
      <c r="F314" s="9">
        <v>1214.3355797418315</v>
      </c>
      <c r="G314" s="9">
        <v>1214.3355797418315</v>
      </c>
      <c r="H314" s="18">
        <v>1032.1852427805568</v>
      </c>
      <c r="I314" s="18">
        <v>0.38751639155413248</v>
      </c>
      <c r="J314" s="4"/>
      <c r="K314" s="18">
        <v>1</v>
      </c>
      <c r="L314" s="4"/>
      <c r="M314" s="4"/>
    </row>
    <row r="315" spans="1:13" x14ac:dyDescent="0.2">
      <c r="A315" s="8">
        <v>43447.708333333336</v>
      </c>
      <c r="B315" s="9">
        <v>173.98462279047249</v>
      </c>
      <c r="C315" s="20" t="s">
        <v>41</v>
      </c>
      <c r="D315" s="20" t="s">
        <v>41</v>
      </c>
      <c r="E315" s="41">
        <v>175000</v>
      </c>
      <c r="F315" s="9">
        <v>1223.1664067960721</v>
      </c>
      <c r="G315" s="9">
        <v>1223.1664067960721</v>
      </c>
      <c r="H315" s="18">
        <v>1039.6914457766613</v>
      </c>
      <c r="I315" s="18">
        <v>0.38751639155413248</v>
      </c>
      <c r="J315" s="4"/>
      <c r="K315" s="18">
        <v>1</v>
      </c>
      <c r="L315" s="4"/>
      <c r="M315" s="4"/>
    </row>
    <row r="316" spans="1:13" x14ac:dyDescent="0.2">
      <c r="A316" s="8">
        <v>43447.75</v>
      </c>
      <c r="B316" s="9">
        <v>174.02047729492188</v>
      </c>
      <c r="C316" s="20" t="s">
        <v>41</v>
      </c>
      <c r="D316" s="20" t="s">
        <v>41</v>
      </c>
      <c r="E316" s="41">
        <v>175000</v>
      </c>
      <c r="F316" s="9">
        <v>1231.6499328404464</v>
      </c>
      <c r="G316" s="9">
        <v>1231.6499328404464</v>
      </c>
      <c r="H316" s="18">
        <v>1046.9024429143794</v>
      </c>
      <c r="I316" s="18">
        <v>0.38751639155413248</v>
      </c>
      <c r="J316" s="4"/>
      <c r="K316" s="18">
        <v>1</v>
      </c>
      <c r="L316" s="4"/>
      <c r="M316" s="4"/>
    </row>
    <row r="317" spans="1:13" x14ac:dyDescent="0.2">
      <c r="A317" s="8">
        <v>43447.791666666664</v>
      </c>
      <c r="B317" s="9">
        <v>174.02047729492188</v>
      </c>
      <c r="C317" s="20" t="s">
        <v>41</v>
      </c>
      <c r="D317" s="20" t="s">
        <v>41</v>
      </c>
      <c r="E317" s="41">
        <v>175000</v>
      </c>
      <c r="F317" s="9">
        <v>1245.2038297035767</v>
      </c>
      <c r="G317" s="9">
        <v>1245.2038297035767</v>
      </c>
      <c r="H317" s="18">
        <v>1058.4232552480403</v>
      </c>
      <c r="I317" s="18">
        <v>0.38751639155413248</v>
      </c>
      <c r="J317" s="4"/>
      <c r="K317" s="18">
        <v>1</v>
      </c>
      <c r="L317" s="4"/>
      <c r="M317" s="4"/>
    </row>
    <row r="318" spans="1:13" x14ac:dyDescent="0.2">
      <c r="A318" s="8">
        <v>43447.833333333336</v>
      </c>
      <c r="B318" s="9">
        <v>174.53561836211011</v>
      </c>
      <c r="C318" s="20" t="s">
        <v>41</v>
      </c>
      <c r="D318" s="20" t="s">
        <v>41</v>
      </c>
      <c r="E318" s="41">
        <v>175000</v>
      </c>
      <c r="F318" s="9">
        <v>1257.4251360857859</v>
      </c>
      <c r="G318" s="9">
        <v>1257.4251360857859</v>
      </c>
      <c r="H318" s="18">
        <v>1068.8113656729179</v>
      </c>
      <c r="I318" s="18">
        <v>0.38751639155413248</v>
      </c>
      <c r="J318" s="4"/>
      <c r="K318" s="18">
        <v>1</v>
      </c>
      <c r="L318" s="4"/>
      <c r="M318" s="4"/>
    </row>
    <row r="319" spans="1:13" x14ac:dyDescent="0.2">
      <c r="A319" s="8">
        <v>43447.875</v>
      </c>
      <c r="B319" s="9">
        <v>176.35113401241108</v>
      </c>
      <c r="C319" s="20" t="s">
        <v>41</v>
      </c>
      <c r="D319" s="20" t="s">
        <v>41</v>
      </c>
      <c r="E319" s="41">
        <v>175000</v>
      </c>
      <c r="F319" s="9">
        <v>1279.5313451322495</v>
      </c>
      <c r="G319" s="9">
        <v>1279.5313451322495</v>
      </c>
      <c r="H319" s="18">
        <v>1087.601643362412</v>
      </c>
      <c r="I319" s="18">
        <v>0.38751639155413248</v>
      </c>
      <c r="J319" s="4"/>
      <c r="K319" s="18">
        <v>1</v>
      </c>
      <c r="L319" s="4"/>
      <c r="M319" s="4"/>
    </row>
    <row r="320" spans="1:13" x14ac:dyDescent="0.2">
      <c r="A320" s="8">
        <v>43447.916666666664</v>
      </c>
      <c r="B320" s="9">
        <v>176.50537109375</v>
      </c>
      <c r="C320" s="20" t="s">
        <v>41</v>
      </c>
      <c r="D320" s="20" t="s">
        <v>41</v>
      </c>
      <c r="E320" s="41">
        <v>175000</v>
      </c>
      <c r="F320" s="9">
        <v>1382.0527436401401</v>
      </c>
      <c r="G320" s="9">
        <v>1382.0527436401401</v>
      </c>
      <c r="H320" s="18">
        <v>1174.7448320941191</v>
      </c>
      <c r="I320" s="18">
        <v>0.38751639155413248</v>
      </c>
      <c r="J320" s="4"/>
      <c r="K320" s="18">
        <v>1</v>
      </c>
      <c r="L320" s="4"/>
      <c r="M320" s="4"/>
    </row>
    <row r="321" spans="1:13" x14ac:dyDescent="0.2">
      <c r="A321" s="8">
        <v>43447.958333333336</v>
      </c>
      <c r="B321" s="9">
        <v>176.84927232481385</v>
      </c>
      <c r="C321" s="20" t="s">
        <v>41</v>
      </c>
      <c r="D321" s="20" t="s">
        <v>41</v>
      </c>
      <c r="E321" s="41">
        <v>175000</v>
      </c>
      <c r="F321" s="9">
        <v>1404.0631778280504</v>
      </c>
      <c r="G321" s="9">
        <v>1404.0631778280504</v>
      </c>
      <c r="H321" s="18">
        <v>1193.4537011538428</v>
      </c>
      <c r="I321" s="18">
        <v>0.38751639155413248</v>
      </c>
      <c r="J321" s="4"/>
      <c r="K321" s="18">
        <v>1</v>
      </c>
      <c r="L321" s="4"/>
      <c r="M321" s="4"/>
    </row>
    <row r="322" spans="1:13" x14ac:dyDescent="0.2">
      <c r="A322" s="8">
        <v>43448</v>
      </c>
      <c r="B322" s="9">
        <v>177.12203979492188</v>
      </c>
      <c r="C322" s="20" t="s">
        <v>41</v>
      </c>
      <c r="D322" s="20" t="s">
        <v>41</v>
      </c>
      <c r="E322" s="41">
        <v>175000</v>
      </c>
      <c r="F322" s="9">
        <v>1409.324304676566</v>
      </c>
      <c r="G322" s="9">
        <v>1409.324304676566</v>
      </c>
      <c r="H322" s="18">
        <v>1197.9256589750812</v>
      </c>
      <c r="I322" s="18">
        <v>0.38751639155413248</v>
      </c>
      <c r="J322" s="4"/>
      <c r="K322" s="18">
        <v>1</v>
      </c>
      <c r="L322" s="4"/>
      <c r="M322" s="4"/>
    </row>
    <row r="323" spans="1:13" x14ac:dyDescent="0.2">
      <c r="A323" s="8">
        <v>43448.041666666664</v>
      </c>
      <c r="B323" s="9">
        <v>177.12203979492188</v>
      </c>
      <c r="C323" s="20" t="s">
        <v>41</v>
      </c>
      <c r="D323" s="20" t="s">
        <v>41</v>
      </c>
      <c r="E323" s="41">
        <v>175000</v>
      </c>
      <c r="F323" s="9">
        <v>1419.7462534330857</v>
      </c>
      <c r="G323" s="9">
        <v>1419.7462534330857</v>
      </c>
      <c r="H323" s="18">
        <v>1206.7843154181228</v>
      </c>
      <c r="I323" s="18">
        <v>0.38751639155413248</v>
      </c>
      <c r="J323" s="4"/>
      <c r="K323" s="18">
        <v>1</v>
      </c>
      <c r="L323" s="4"/>
      <c r="M323" s="4"/>
    </row>
    <row r="324" spans="1:13" x14ac:dyDescent="0.2">
      <c r="A324" s="8">
        <v>43448.083333333336</v>
      </c>
      <c r="B324" s="9">
        <v>176.69991538815523</v>
      </c>
      <c r="C324" s="20" t="s">
        <v>41</v>
      </c>
      <c r="D324" s="20" t="s">
        <v>41</v>
      </c>
      <c r="E324" s="41">
        <v>175000</v>
      </c>
      <c r="F324" s="9">
        <v>1425.4217550363542</v>
      </c>
      <c r="G324" s="9">
        <v>1425.4217550363542</v>
      </c>
      <c r="H324" s="18">
        <v>1211.608491780901</v>
      </c>
      <c r="I324" s="18">
        <v>0.38751639155413248</v>
      </c>
      <c r="J324" s="4"/>
      <c r="K324" s="18">
        <v>1</v>
      </c>
      <c r="L324" s="4"/>
      <c r="M324" s="4"/>
    </row>
    <row r="325" spans="1:13" x14ac:dyDescent="0.2">
      <c r="A325" s="8">
        <v>43448.125</v>
      </c>
      <c r="B325" s="9">
        <v>176.46685791015625</v>
      </c>
      <c r="C325" s="20" t="s">
        <v>41</v>
      </c>
      <c r="D325" s="20" t="s">
        <v>41</v>
      </c>
      <c r="E325" s="41">
        <v>175000</v>
      </c>
      <c r="F325" s="9">
        <v>1407.840501388014</v>
      </c>
      <c r="G325" s="9">
        <v>1407.840501388014</v>
      </c>
      <c r="H325" s="18">
        <v>1196.6644261798119</v>
      </c>
      <c r="I325" s="18">
        <v>0.38751639155413248</v>
      </c>
      <c r="J325" s="4"/>
      <c r="K325" s="18">
        <v>1</v>
      </c>
      <c r="L325" s="4"/>
      <c r="M325" s="4"/>
    </row>
    <row r="326" spans="1:13" x14ac:dyDescent="0.2">
      <c r="A326" s="8">
        <v>43448.166666666664</v>
      </c>
      <c r="B326" s="9">
        <v>176.46685791015625</v>
      </c>
      <c r="C326" s="20" t="s">
        <v>41</v>
      </c>
      <c r="D326" s="20" t="s">
        <v>41</v>
      </c>
      <c r="E326" s="41">
        <v>175000</v>
      </c>
      <c r="F326" s="9">
        <v>1393.336189090013</v>
      </c>
      <c r="G326" s="9">
        <v>1393.336189090013</v>
      </c>
      <c r="H326" s="18">
        <v>1184.3357607265111</v>
      </c>
      <c r="I326" s="18">
        <v>0.38751639155413248</v>
      </c>
      <c r="J326" s="4"/>
      <c r="K326" s="18">
        <v>1</v>
      </c>
      <c r="L326" s="4"/>
      <c r="M326" s="4"/>
    </row>
    <row r="327" spans="1:13" x14ac:dyDescent="0.2">
      <c r="A327" s="8">
        <v>43448.208333333336</v>
      </c>
      <c r="B327" s="9">
        <v>176.72032360068491</v>
      </c>
      <c r="C327" s="20" t="s">
        <v>41</v>
      </c>
      <c r="D327" s="20" t="s">
        <v>41</v>
      </c>
      <c r="E327" s="41">
        <v>175000</v>
      </c>
      <c r="F327" s="9">
        <v>1395.4502425580679</v>
      </c>
      <c r="G327" s="9">
        <v>1395.4502425580679</v>
      </c>
      <c r="H327" s="18">
        <v>1186.1327061743577</v>
      </c>
      <c r="I327" s="18">
        <v>0.38751639155413248</v>
      </c>
      <c r="J327" s="4"/>
      <c r="K327" s="18">
        <v>1</v>
      </c>
      <c r="L327" s="4"/>
      <c r="M327" s="4"/>
    </row>
    <row r="328" spans="1:13" x14ac:dyDescent="0.2">
      <c r="A328" s="8">
        <v>43448.25</v>
      </c>
      <c r="B328" s="9">
        <v>177.13404217883013</v>
      </c>
      <c r="C328" s="20" t="s">
        <v>41</v>
      </c>
      <c r="D328" s="20" t="s">
        <v>41</v>
      </c>
      <c r="E328" s="41">
        <v>175000</v>
      </c>
      <c r="F328" s="9">
        <v>1344.7148802227573</v>
      </c>
      <c r="G328" s="9">
        <v>1344.7148802227573</v>
      </c>
      <c r="H328" s="18">
        <v>1143.0076481893436</v>
      </c>
      <c r="I328" s="18">
        <v>0.38751639155413248</v>
      </c>
      <c r="J328" s="4"/>
      <c r="K328" s="18">
        <v>1</v>
      </c>
      <c r="L328" s="4"/>
      <c r="M328" s="4"/>
    </row>
    <row r="329" spans="1:13" x14ac:dyDescent="0.2">
      <c r="A329" s="8">
        <v>43448.291666666664</v>
      </c>
      <c r="B329" s="9">
        <v>177.74185180664063</v>
      </c>
      <c r="C329" s="20" t="s">
        <v>41</v>
      </c>
      <c r="D329" s="20" t="s">
        <v>41</v>
      </c>
      <c r="E329" s="41">
        <v>175000</v>
      </c>
      <c r="F329" s="9">
        <v>1310.0756282466707</v>
      </c>
      <c r="G329" s="9">
        <v>1310.0756282466707</v>
      </c>
      <c r="H329" s="18">
        <v>1113.56428400967</v>
      </c>
      <c r="I329" s="18">
        <v>0.38751639155413248</v>
      </c>
      <c r="J329" s="4"/>
      <c r="K329" s="18">
        <v>1</v>
      </c>
      <c r="L329" s="4"/>
      <c r="M329" s="4"/>
    </row>
    <row r="330" spans="1:13" x14ac:dyDescent="0.2">
      <c r="A330" s="8">
        <v>43448.333333333336</v>
      </c>
      <c r="B330" s="9">
        <v>176.0804496774212</v>
      </c>
      <c r="C330" s="20" t="s">
        <v>41</v>
      </c>
      <c r="D330" s="20" t="s">
        <v>41</v>
      </c>
      <c r="E330" s="41">
        <v>175000</v>
      </c>
      <c r="F330" s="9">
        <v>1295.1472671319689</v>
      </c>
      <c r="G330" s="9">
        <v>1295.1472671319689</v>
      </c>
      <c r="H330" s="18">
        <v>1100.8751770621734</v>
      </c>
      <c r="I330" s="18">
        <v>0.38751639155413248</v>
      </c>
      <c r="J330" s="4"/>
      <c r="K330" s="18">
        <v>1</v>
      </c>
      <c r="L330" s="4"/>
      <c r="M330" s="4"/>
    </row>
    <row r="331" spans="1:13" x14ac:dyDescent="0.2">
      <c r="A331" s="8">
        <v>43448.375</v>
      </c>
      <c r="B331" s="9">
        <v>175.56736601450314</v>
      </c>
      <c r="C331" s="20" t="s">
        <v>41</v>
      </c>
      <c r="D331" s="20" t="s">
        <v>41</v>
      </c>
      <c r="E331" s="41">
        <v>175000</v>
      </c>
      <c r="F331" s="9">
        <v>1283.7387494132436</v>
      </c>
      <c r="G331" s="9">
        <v>1283.7387494132436</v>
      </c>
      <c r="H331" s="18">
        <v>1091.1779370012571</v>
      </c>
      <c r="I331" s="18">
        <v>0.38751639155413248</v>
      </c>
      <c r="J331" s="4"/>
      <c r="K331" s="18">
        <v>1</v>
      </c>
      <c r="L331" s="4"/>
      <c r="M331" s="4"/>
    </row>
    <row r="332" spans="1:13" x14ac:dyDescent="0.2">
      <c r="A332" s="8">
        <v>43448.416666666664</v>
      </c>
      <c r="B332" s="9">
        <v>174.36796569824219</v>
      </c>
      <c r="C332" s="20" t="s">
        <v>41</v>
      </c>
      <c r="D332" s="20" t="s">
        <v>41</v>
      </c>
      <c r="E332" s="41">
        <v>175000</v>
      </c>
      <c r="F332" s="9">
        <v>1276.883757152247</v>
      </c>
      <c r="G332" s="9">
        <v>1276.883757152247</v>
      </c>
      <c r="H332" s="18">
        <v>1085.3511935794099</v>
      </c>
      <c r="I332" s="18">
        <v>0.38751639155413248</v>
      </c>
      <c r="J332" s="4"/>
      <c r="K332" s="18">
        <v>1</v>
      </c>
      <c r="L332" s="4"/>
      <c r="M332" s="4"/>
    </row>
    <row r="333" spans="1:13" x14ac:dyDescent="0.2">
      <c r="A333" s="8">
        <v>43448.458333333336</v>
      </c>
      <c r="B333" s="9">
        <v>174.37781506038505</v>
      </c>
      <c r="C333" s="20" t="s">
        <v>41</v>
      </c>
      <c r="D333" s="20" t="s">
        <v>41</v>
      </c>
      <c r="E333" s="41">
        <v>175000</v>
      </c>
      <c r="F333" s="9">
        <v>1266.9919234999109</v>
      </c>
      <c r="G333" s="9">
        <v>1266.9919234999109</v>
      </c>
      <c r="H333" s="18">
        <v>1076.9431349749243</v>
      </c>
      <c r="I333" s="18">
        <v>0.38751639155413248</v>
      </c>
      <c r="J333" s="4"/>
      <c r="K333" s="18">
        <v>1</v>
      </c>
      <c r="L333" s="4"/>
      <c r="M333" s="4"/>
    </row>
    <row r="334" spans="1:13" x14ac:dyDescent="0.2">
      <c r="A334" s="8">
        <v>43448.5</v>
      </c>
      <c r="B334" s="9">
        <v>175.47647227664413</v>
      </c>
      <c r="C334" s="20" t="s">
        <v>41</v>
      </c>
      <c r="D334" s="20" t="s">
        <v>41</v>
      </c>
      <c r="E334" s="41">
        <v>175000</v>
      </c>
      <c r="F334" s="9">
        <v>1255.8654565016516</v>
      </c>
      <c r="G334" s="9">
        <v>1255.8654565016516</v>
      </c>
      <c r="H334" s="18">
        <v>1067.4856380264039</v>
      </c>
      <c r="I334" s="18">
        <v>0.38751639155413248</v>
      </c>
      <c r="J334" s="4"/>
      <c r="K334" s="18">
        <v>1</v>
      </c>
      <c r="L334" s="4"/>
      <c r="M334" s="4"/>
    </row>
    <row r="335" spans="1:13" x14ac:dyDescent="0.2">
      <c r="A335" s="8">
        <v>43448.541666666664</v>
      </c>
      <c r="B335" s="9">
        <v>176.41094703250332</v>
      </c>
      <c r="C335" s="20" t="s">
        <v>41</v>
      </c>
      <c r="D335" s="20" t="s">
        <v>41</v>
      </c>
      <c r="E335" s="41">
        <v>175000</v>
      </c>
      <c r="F335" s="9">
        <v>1243.4441328463697</v>
      </c>
      <c r="G335" s="9">
        <v>1243.4441328463697</v>
      </c>
      <c r="H335" s="18">
        <v>1056.9275129194143</v>
      </c>
      <c r="I335" s="18">
        <v>0.38751639155413248</v>
      </c>
      <c r="J335" s="4"/>
      <c r="K335" s="18">
        <v>1</v>
      </c>
      <c r="L335" s="4"/>
      <c r="M335" s="4"/>
    </row>
    <row r="336" spans="1:13" x14ac:dyDescent="0.2">
      <c r="A336" s="8">
        <v>43448.583333333336</v>
      </c>
      <c r="B336" s="9">
        <v>175.94387817382813</v>
      </c>
      <c r="C336" s="20" t="s">
        <v>41</v>
      </c>
      <c r="D336" s="20" t="s">
        <v>41</v>
      </c>
      <c r="E336" s="41">
        <v>175000</v>
      </c>
      <c r="F336" s="9">
        <v>1232.0740063855781</v>
      </c>
      <c r="G336" s="9">
        <v>1232.0740063855781</v>
      </c>
      <c r="H336" s="18">
        <v>1047.2629054277413</v>
      </c>
      <c r="I336" s="18">
        <v>0.38751639155413248</v>
      </c>
      <c r="J336" s="4"/>
      <c r="K336" s="18">
        <v>1</v>
      </c>
      <c r="L336" s="4"/>
      <c r="M336" s="4"/>
    </row>
    <row r="337" spans="1:13" x14ac:dyDescent="0.2">
      <c r="A337" s="8">
        <v>43448.625</v>
      </c>
      <c r="B337" s="9">
        <v>176.26979444015385</v>
      </c>
      <c r="C337" s="20" t="s">
        <v>41</v>
      </c>
      <c r="D337" s="20" t="s">
        <v>41</v>
      </c>
      <c r="E337" s="41">
        <v>175000</v>
      </c>
      <c r="F337" s="9">
        <v>1219.4414897693348</v>
      </c>
      <c r="G337" s="9">
        <v>1219.4414897693348</v>
      </c>
      <c r="H337" s="18">
        <v>1036.5252663039346</v>
      </c>
      <c r="I337" s="18">
        <v>0.38751639155413248</v>
      </c>
      <c r="J337" s="4"/>
      <c r="K337" s="18">
        <v>1</v>
      </c>
      <c r="L337" s="4"/>
      <c r="M337" s="4"/>
    </row>
    <row r="338" spans="1:13" x14ac:dyDescent="0.2">
      <c r="A338" s="8">
        <v>43448.666666666664</v>
      </c>
      <c r="B338" s="9">
        <v>176.28804110364263</v>
      </c>
      <c r="C338" s="20" t="s">
        <v>41</v>
      </c>
      <c r="D338" s="20" t="s">
        <v>41</v>
      </c>
      <c r="E338" s="41">
        <v>175000</v>
      </c>
      <c r="F338" s="9">
        <v>1215.6813438945533</v>
      </c>
      <c r="G338" s="9">
        <v>1215.6813438945533</v>
      </c>
      <c r="H338" s="18">
        <v>1033.3291423103703</v>
      </c>
      <c r="I338" s="18">
        <v>0.38751639155413248</v>
      </c>
      <c r="J338" s="4"/>
      <c r="K338" s="18">
        <v>1</v>
      </c>
      <c r="L338" s="4"/>
      <c r="M338" s="4"/>
    </row>
    <row r="339" spans="1:13" x14ac:dyDescent="0.2">
      <c r="A339" s="8">
        <v>43448.708333333336</v>
      </c>
      <c r="B339" s="9">
        <v>174.12748470523201</v>
      </c>
      <c r="C339" s="20" t="s">
        <v>41</v>
      </c>
      <c r="D339" s="20" t="s">
        <v>41</v>
      </c>
      <c r="E339" s="41">
        <v>175000</v>
      </c>
      <c r="F339" s="9">
        <v>1216.5024897044907</v>
      </c>
      <c r="G339" s="9">
        <v>1216.5024897044907</v>
      </c>
      <c r="H339" s="18">
        <v>1034.027116248817</v>
      </c>
      <c r="I339" s="18">
        <v>0.38751639155413248</v>
      </c>
      <c r="J339" s="4"/>
      <c r="K339" s="18">
        <v>1</v>
      </c>
      <c r="L339" s="4"/>
      <c r="M339" s="4"/>
    </row>
    <row r="340" spans="1:13" x14ac:dyDescent="0.2">
      <c r="A340" s="8">
        <v>43448.75</v>
      </c>
      <c r="B340" s="9">
        <v>174.23765688324005</v>
      </c>
      <c r="C340" s="20" t="s">
        <v>41</v>
      </c>
      <c r="D340" s="20" t="s">
        <v>41</v>
      </c>
      <c r="E340" s="41">
        <v>175000</v>
      </c>
      <c r="F340" s="9">
        <v>1206.1673612658835</v>
      </c>
      <c r="G340" s="9">
        <v>1206.1673612658835</v>
      </c>
      <c r="H340" s="18">
        <v>1025.2422570760009</v>
      </c>
      <c r="I340" s="18">
        <v>0.38751639155413248</v>
      </c>
      <c r="J340" s="4"/>
      <c r="K340" s="18">
        <v>1</v>
      </c>
      <c r="L340" s="4"/>
      <c r="M340" s="4"/>
    </row>
    <row r="341" spans="1:13" x14ac:dyDescent="0.2">
      <c r="A341" s="8">
        <v>43448.791666666664</v>
      </c>
      <c r="B341" s="9">
        <v>174.71621704101563</v>
      </c>
      <c r="C341" s="20" t="s">
        <v>41</v>
      </c>
      <c r="D341" s="20" t="s">
        <v>41</v>
      </c>
      <c r="E341" s="41">
        <v>175000</v>
      </c>
      <c r="F341" s="9">
        <v>1194.8743506755939</v>
      </c>
      <c r="G341" s="9">
        <v>1194.8743506755939</v>
      </c>
      <c r="H341" s="18">
        <v>1015.6431980742548</v>
      </c>
      <c r="I341" s="18">
        <v>0.38751639155413248</v>
      </c>
      <c r="J341" s="4"/>
      <c r="K341" s="18">
        <v>1</v>
      </c>
      <c r="L341" s="4"/>
      <c r="M341" s="4"/>
    </row>
    <row r="342" spans="1:13" x14ac:dyDescent="0.2">
      <c r="A342" s="8">
        <v>43448.833333333336</v>
      </c>
      <c r="B342" s="9">
        <v>174.71621704101563</v>
      </c>
      <c r="C342" s="20" t="s">
        <v>41</v>
      </c>
      <c r="D342" s="20" t="s">
        <v>41</v>
      </c>
      <c r="E342" s="41">
        <v>175000</v>
      </c>
      <c r="F342" s="9">
        <v>1178.8998979873625</v>
      </c>
      <c r="G342" s="9">
        <v>1178.8998979873625</v>
      </c>
      <c r="H342" s="18">
        <v>1002.064913289258</v>
      </c>
      <c r="I342" s="18">
        <v>0.38751639155413248</v>
      </c>
      <c r="J342" s="4"/>
      <c r="K342" s="18">
        <v>1</v>
      </c>
      <c r="L342" s="4"/>
      <c r="M342" s="4"/>
    </row>
    <row r="343" spans="1:13" x14ac:dyDescent="0.2">
      <c r="A343" s="8">
        <v>43448.875</v>
      </c>
      <c r="B343" s="9">
        <v>174.41247102250111</v>
      </c>
      <c r="C343" s="20" t="s">
        <v>41</v>
      </c>
      <c r="D343" s="20" t="s">
        <v>41</v>
      </c>
      <c r="E343" s="41">
        <v>175000</v>
      </c>
      <c r="F343" s="9">
        <v>1166.4529814909383</v>
      </c>
      <c r="G343" s="9">
        <v>1166.4529814909383</v>
      </c>
      <c r="H343" s="18">
        <v>991.48503426729758</v>
      </c>
      <c r="I343" s="18">
        <v>0.38751639155413248</v>
      </c>
      <c r="J343" s="4"/>
      <c r="K343" s="18">
        <v>1</v>
      </c>
      <c r="L343" s="4"/>
      <c r="M343" s="4"/>
    </row>
    <row r="344" spans="1:13" x14ac:dyDescent="0.2">
      <c r="A344" s="8">
        <v>43448.916666666664</v>
      </c>
      <c r="B344" s="9">
        <v>174.01641845703125</v>
      </c>
      <c r="C344" s="20" t="s">
        <v>41</v>
      </c>
      <c r="D344" s="20" t="s">
        <v>41</v>
      </c>
      <c r="E344" s="41">
        <v>175000</v>
      </c>
      <c r="F344" s="9">
        <v>1153.8548094832142</v>
      </c>
      <c r="G344" s="9">
        <v>1153.8548094832142</v>
      </c>
      <c r="H344" s="18">
        <v>980.77658806073202</v>
      </c>
      <c r="I344" s="18">
        <v>0.38751639155413248</v>
      </c>
      <c r="J344" s="4"/>
      <c r="K344" s="18">
        <v>1</v>
      </c>
      <c r="L344" s="4"/>
      <c r="M344" s="4"/>
    </row>
    <row r="345" spans="1:13" x14ac:dyDescent="0.2">
      <c r="A345" s="8">
        <v>43448.958333333336</v>
      </c>
      <c r="B345" s="9">
        <v>173.33036223204806</v>
      </c>
      <c r="C345" s="20" t="s">
        <v>41</v>
      </c>
      <c r="D345" s="20" t="s">
        <v>41</v>
      </c>
      <c r="E345" s="41">
        <v>175000</v>
      </c>
      <c r="F345" s="9">
        <v>1197.2503085008636</v>
      </c>
      <c r="G345" s="9">
        <v>1197.2503085008636</v>
      </c>
      <c r="H345" s="18">
        <v>1017.662762225734</v>
      </c>
      <c r="I345" s="18">
        <v>0.38751639155413248</v>
      </c>
      <c r="J345" s="4"/>
      <c r="K345" s="18">
        <v>1</v>
      </c>
      <c r="L345" s="4"/>
      <c r="M345" s="4"/>
    </row>
    <row r="346" spans="1:13" x14ac:dyDescent="0.2">
      <c r="A346" s="8">
        <v>43449</v>
      </c>
      <c r="B346" s="9">
        <v>154.93118258861656</v>
      </c>
      <c r="C346" s="20" t="s">
        <v>41</v>
      </c>
      <c r="D346" s="20" t="s">
        <v>41</v>
      </c>
      <c r="E346" s="41">
        <v>175000</v>
      </c>
      <c r="F346" s="9">
        <v>1174.6750185246351</v>
      </c>
      <c r="G346" s="9">
        <v>1174.6750185246351</v>
      </c>
      <c r="H346" s="18">
        <v>998.47376574593977</v>
      </c>
      <c r="I346" s="18">
        <v>0.38751639155413248</v>
      </c>
      <c r="J346" s="4"/>
      <c r="K346" s="18">
        <v>1</v>
      </c>
      <c r="L346" s="4"/>
      <c r="M346" s="4"/>
    </row>
    <row r="347" spans="1:13" x14ac:dyDescent="0.2">
      <c r="A347" s="8">
        <v>43449.041666666664</v>
      </c>
      <c r="B347" s="9">
        <v>172.74040153768749</v>
      </c>
      <c r="C347" s="20" t="s">
        <v>41</v>
      </c>
      <c r="D347" s="20" t="s">
        <v>41</v>
      </c>
      <c r="E347" s="41">
        <v>175000</v>
      </c>
      <c r="F347" s="9">
        <v>1160.563604346419</v>
      </c>
      <c r="G347" s="9">
        <v>1160.563604346419</v>
      </c>
      <c r="H347" s="18">
        <v>986.47906369445604</v>
      </c>
      <c r="I347" s="18">
        <v>0.38751639155413248</v>
      </c>
      <c r="J347" s="4"/>
      <c r="K347" s="18">
        <v>1</v>
      </c>
      <c r="L347" s="4"/>
      <c r="M347" s="4"/>
    </row>
    <row r="348" spans="1:13" x14ac:dyDescent="0.2">
      <c r="A348" s="8">
        <v>43449.083333333336</v>
      </c>
      <c r="B348" s="9">
        <v>174.54260728769529</v>
      </c>
      <c r="C348" s="20" t="s">
        <v>41</v>
      </c>
      <c r="D348" s="20" t="s">
        <v>41</v>
      </c>
      <c r="E348" s="41">
        <v>175000</v>
      </c>
      <c r="F348" s="9">
        <v>1146.0734187175406</v>
      </c>
      <c r="G348" s="9">
        <v>1146.0734187175406</v>
      </c>
      <c r="H348" s="18">
        <v>974.16240590990947</v>
      </c>
      <c r="I348" s="18">
        <v>0.38751639155413248</v>
      </c>
      <c r="J348" s="4"/>
      <c r="K348" s="18">
        <v>1</v>
      </c>
      <c r="L348" s="4"/>
      <c r="M348" s="4"/>
    </row>
    <row r="349" spans="1:13" x14ac:dyDescent="0.2">
      <c r="A349" s="8">
        <v>43449.125</v>
      </c>
      <c r="B349" s="9">
        <v>174.84268188476563</v>
      </c>
      <c r="C349" s="20" t="s">
        <v>41</v>
      </c>
      <c r="D349" s="20" t="s">
        <v>41</v>
      </c>
      <c r="E349" s="41">
        <v>175000</v>
      </c>
      <c r="F349" s="9">
        <v>1129.1232972707098</v>
      </c>
      <c r="G349" s="9">
        <v>1129.1232972707098</v>
      </c>
      <c r="H349" s="18">
        <v>959.75480268010335</v>
      </c>
      <c r="I349" s="18">
        <v>0.38751639155413248</v>
      </c>
      <c r="J349" s="4"/>
      <c r="K349" s="18">
        <v>1</v>
      </c>
      <c r="L349" s="4"/>
      <c r="M349" s="4"/>
    </row>
    <row r="350" spans="1:13" x14ac:dyDescent="0.2">
      <c r="A350" s="8">
        <v>43449.166666666664</v>
      </c>
      <c r="B350" s="9">
        <v>174.84268188476563</v>
      </c>
      <c r="C350" s="20" t="s">
        <v>41</v>
      </c>
      <c r="D350" s="20" t="s">
        <v>41</v>
      </c>
      <c r="E350" s="41">
        <v>175000</v>
      </c>
      <c r="F350" s="9">
        <v>1124.8030640426448</v>
      </c>
      <c r="G350" s="9">
        <v>1124.8030640426448</v>
      </c>
      <c r="H350" s="18">
        <v>956.08260443624806</v>
      </c>
      <c r="I350" s="18">
        <v>0.38751639155413248</v>
      </c>
      <c r="J350" s="4"/>
      <c r="K350" s="18">
        <v>1</v>
      </c>
      <c r="L350" s="4"/>
      <c r="M350" s="4"/>
    </row>
    <row r="351" spans="1:13" x14ac:dyDescent="0.2">
      <c r="A351" s="8">
        <v>43449.208333333336</v>
      </c>
      <c r="B351" s="9">
        <v>174.84268188476563</v>
      </c>
      <c r="C351" s="20" t="s">
        <v>41</v>
      </c>
      <c r="D351" s="20" t="s">
        <v>41</v>
      </c>
      <c r="E351" s="41">
        <v>175000</v>
      </c>
      <c r="F351" s="9">
        <v>1200.5809758334021</v>
      </c>
      <c r="G351" s="9">
        <v>1200.5809758334021</v>
      </c>
      <c r="H351" s="18">
        <v>1020.4938294583918</v>
      </c>
      <c r="I351" s="18">
        <v>0.38751639155413248</v>
      </c>
      <c r="J351" s="4"/>
      <c r="K351" s="18">
        <v>1</v>
      </c>
      <c r="L351" s="4"/>
      <c r="M351" s="4"/>
    </row>
    <row r="352" spans="1:13" x14ac:dyDescent="0.2">
      <c r="A352" s="8">
        <v>43449.25</v>
      </c>
      <c r="B352" s="9">
        <v>174.84268188476563</v>
      </c>
      <c r="C352" s="20" t="s">
        <v>41</v>
      </c>
      <c r="D352" s="20" t="s">
        <v>41</v>
      </c>
      <c r="E352" s="41">
        <v>175000</v>
      </c>
      <c r="F352" s="9">
        <v>1205.719222762282</v>
      </c>
      <c r="G352" s="9">
        <v>1205.719222762282</v>
      </c>
      <c r="H352" s="18">
        <v>1024.8613393479397</v>
      </c>
      <c r="I352" s="18">
        <v>0.38751639155413248</v>
      </c>
      <c r="J352" s="4"/>
      <c r="K352" s="18">
        <v>1</v>
      </c>
      <c r="L352" s="4"/>
      <c r="M352" s="4"/>
    </row>
    <row r="353" spans="1:13" x14ac:dyDescent="0.2">
      <c r="A353" s="8">
        <v>43449.291666666664</v>
      </c>
      <c r="B353" s="9">
        <v>174.84268188476563</v>
      </c>
      <c r="C353" s="20" t="s">
        <v>41</v>
      </c>
      <c r="D353" s="20" t="s">
        <v>41</v>
      </c>
      <c r="E353" s="41">
        <v>175000</v>
      </c>
      <c r="F353" s="9">
        <v>1194.0517954702066</v>
      </c>
      <c r="G353" s="9">
        <v>1194.0517954702066</v>
      </c>
      <c r="H353" s="18">
        <v>1014.9440261496756</v>
      </c>
      <c r="I353" s="18">
        <v>0.38751639155413248</v>
      </c>
      <c r="J353" s="4"/>
      <c r="K353" s="18">
        <v>1</v>
      </c>
      <c r="L353" s="4"/>
      <c r="M353" s="4"/>
    </row>
    <row r="354" spans="1:13" x14ac:dyDescent="0.2">
      <c r="A354" s="8">
        <v>43449.333333333336</v>
      </c>
      <c r="B354" s="9">
        <v>174.84268188476563</v>
      </c>
      <c r="C354" s="20" t="s">
        <v>41</v>
      </c>
      <c r="D354" s="20" t="s">
        <v>41</v>
      </c>
      <c r="E354" s="41">
        <v>175000</v>
      </c>
      <c r="F354" s="9">
        <v>1187.5759078811518</v>
      </c>
      <c r="G354" s="9">
        <v>1187.5759078811518</v>
      </c>
      <c r="H354" s="18">
        <v>1009.439521698979</v>
      </c>
      <c r="I354" s="18">
        <v>0.38751639155413248</v>
      </c>
      <c r="J354" s="4"/>
      <c r="K354" s="18">
        <v>1</v>
      </c>
      <c r="L354" s="4"/>
      <c r="M354" s="4"/>
    </row>
    <row r="355" spans="1:13" x14ac:dyDescent="0.2">
      <c r="A355" s="8">
        <v>43449.375</v>
      </c>
      <c r="B355" s="9">
        <v>174.84268188476563</v>
      </c>
      <c r="C355" s="20" t="s">
        <v>41</v>
      </c>
      <c r="D355" s="20" t="s">
        <v>41</v>
      </c>
      <c r="E355" s="41">
        <v>175000</v>
      </c>
      <c r="F355" s="9">
        <v>1184.9035873112434</v>
      </c>
      <c r="G355" s="9">
        <v>1184.9035873112434</v>
      </c>
      <c r="H355" s="18">
        <v>1007.1680492145568</v>
      </c>
      <c r="I355" s="18">
        <v>0.38751639155413248</v>
      </c>
      <c r="J355" s="4"/>
      <c r="K355" s="18">
        <v>1</v>
      </c>
      <c r="L355" s="4"/>
      <c r="M355" s="4"/>
    </row>
    <row r="356" spans="1:13" x14ac:dyDescent="0.2">
      <c r="A356" s="8">
        <v>43449.416666666664</v>
      </c>
      <c r="B356" s="9">
        <v>175.49080398503563</v>
      </c>
      <c r="C356" s="20" t="s">
        <v>41</v>
      </c>
      <c r="D356" s="20" t="s">
        <v>41</v>
      </c>
      <c r="E356" s="41">
        <v>175000</v>
      </c>
      <c r="F356" s="9">
        <v>1178.0367647871469</v>
      </c>
      <c r="G356" s="9">
        <v>1178.0367647871469</v>
      </c>
      <c r="H356" s="18">
        <v>1001.3312500690748</v>
      </c>
      <c r="I356" s="18">
        <v>0.38751639155413248</v>
      </c>
      <c r="J356" s="4"/>
      <c r="K356" s="18">
        <v>1</v>
      </c>
      <c r="L356" s="4"/>
      <c r="M356" s="4"/>
    </row>
    <row r="357" spans="1:13" x14ac:dyDescent="0.2">
      <c r="A357" s="8">
        <v>43449.458333333336</v>
      </c>
      <c r="B357" s="9">
        <v>174.82654836478525</v>
      </c>
      <c r="C357" s="20" t="s">
        <v>41</v>
      </c>
      <c r="D357" s="20" t="s">
        <v>41</v>
      </c>
      <c r="E357" s="41">
        <v>175000</v>
      </c>
      <c r="F357" s="9">
        <v>1176.6470328120552</v>
      </c>
      <c r="G357" s="9">
        <v>1176.6470328120552</v>
      </c>
      <c r="H357" s="18">
        <v>1000.1499778902469</v>
      </c>
      <c r="I357" s="18">
        <v>0.38751639155413248</v>
      </c>
      <c r="J357" s="4"/>
      <c r="K357" s="18">
        <v>1</v>
      </c>
      <c r="L357" s="4"/>
      <c r="M357" s="4"/>
    </row>
    <row r="358" spans="1:13" x14ac:dyDescent="0.2">
      <c r="A358" s="8">
        <v>43449.5</v>
      </c>
      <c r="B358" s="9">
        <v>173.76366312551855</v>
      </c>
      <c r="C358" s="20" t="s">
        <v>41</v>
      </c>
      <c r="D358" s="20" t="s">
        <v>41</v>
      </c>
      <c r="E358" s="41">
        <v>175000</v>
      </c>
      <c r="F358" s="9">
        <v>1171.2712396315071</v>
      </c>
      <c r="G358" s="9">
        <v>1171.2712396315071</v>
      </c>
      <c r="H358" s="18">
        <v>995.58055368678106</v>
      </c>
      <c r="I358" s="18">
        <v>0.38751639155413248</v>
      </c>
      <c r="J358" s="4"/>
      <c r="K358" s="18">
        <v>1</v>
      </c>
      <c r="L358" s="4"/>
      <c r="M358" s="4"/>
    </row>
    <row r="359" spans="1:13" x14ac:dyDescent="0.2">
      <c r="A359" s="8">
        <v>43449.541666666664</v>
      </c>
      <c r="B359" s="9">
        <v>173.56257629394531</v>
      </c>
      <c r="C359" s="20" t="s">
        <v>41</v>
      </c>
      <c r="D359" s="20" t="s">
        <v>41</v>
      </c>
      <c r="E359" s="41">
        <v>175000</v>
      </c>
      <c r="F359" s="9">
        <v>1170.3819829538729</v>
      </c>
      <c r="G359" s="9">
        <v>1170.3819829538729</v>
      </c>
      <c r="H359" s="18">
        <v>994.82468551079194</v>
      </c>
      <c r="I359" s="18">
        <v>0.38751639155413248</v>
      </c>
      <c r="J359" s="4"/>
      <c r="K359" s="18">
        <v>1</v>
      </c>
      <c r="L359" s="4"/>
      <c r="M359" s="4"/>
    </row>
    <row r="360" spans="1:13" x14ac:dyDescent="0.2">
      <c r="A360" s="8">
        <v>43449.583333333336</v>
      </c>
      <c r="B360" s="9">
        <v>173.56257629394531</v>
      </c>
      <c r="C360" s="20" t="s">
        <v>41</v>
      </c>
      <c r="D360" s="20" t="s">
        <v>41</v>
      </c>
      <c r="E360" s="41">
        <v>175000</v>
      </c>
      <c r="F360" s="9">
        <v>1169.5371328215947</v>
      </c>
      <c r="G360" s="9">
        <v>1169.5371328215947</v>
      </c>
      <c r="H360" s="18">
        <v>994.10656289835549</v>
      </c>
      <c r="I360" s="18">
        <v>0.38751639155413248</v>
      </c>
      <c r="J360" s="4"/>
      <c r="K360" s="18">
        <v>1</v>
      </c>
      <c r="L360" s="4"/>
      <c r="M360" s="4"/>
    </row>
    <row r="361" spans="1:13" x14ac:dyDescent="0.2">
      <c r="A361" s="8">
        <v>43449.625</v>
      </c>
      <c r="B361" s="9">
        <v>173.56257629394531</v>
      </c>
      <c r="C361" s="20" t="s">
        <v>41</v>
      </c>
      <c r="D361" s="20" t="s">
        <v>41</v>
      </c>
      <c r="E361" s="41">
        <v>175000</v>
      </c>
      <c r="F361" s="9">
        <v>1169.025511081376</v>
      </c>
      <c r="G361" s="9">
        <v>1169.025511081376</v>
      </c>
      <c r="H361" s="18">
        <v>993.67168441916954</v>
      </c>
      <c r="I361" s="18">
        <v>0.38751639155413248</v>
      </c>
      <c r="J361" s="4"/>
      <c r="K361" s="18">
        <v>1</v>
      </c>
      <c r="L361" s="4"/>
      <c r="M361" s="4"/>
    </row>
    <row r="362" spans="1:13" x14ac:dyDescent="0.2">
      <c r="A362" s="8">
        <v>43449.666666666664</v>
      </c>
      <c r="B362" s="9">
        <v>173.56257629394531</v>
      </c>
      <c r="C362" s="20" t="s">
        <v>41</v>
      </c>
      <c r="D362" s="20" t="s">
        <v>41</v>
      </c>
      <c r="E362" s="41">
        <v>175000</v>
      </c>
      <c r="F362" s="9">
        <v>1168.2111392506295</v>
      </c>
      <c r="G362" s="9">
        <v>1168.2111392506295</v>
      </c>
      <c r="H362" s="18">
        <v>992.97946836303504</v>
      </c>
      <c r="I362" s="18">
        <v>0.38751639155413248</v>
      </c>
      <c r="J362" s="4"/>
      <c r="K362" s="18">
        <v>1</v>
      </c>
      <c r="L362" s="4"/>
      <c r="M362" s="4"/>
    </row>
    <row r="363" spans="1:13" x14ac:dyDescent="0.2">
      <c r="A363" s="8">
        <v>43449.708333333336</v>
      </c>
      <c r="B363" s="9">
        <v>173.60496978828218</v>
      </c>
      <c r="C363" s="20" t="s">
        <v>41</v>
      </c>
      <c r="D363" s="20" t="s">
        <v>41</v>
      </c>
      <c r="E363" s="41">
        <v>175000</v>
      </c>
      <c r="F363" s="9">
        <v>1168.437491712519</v>
      </c>
      <c r="G363" s="9">
        <v>1168.437491712519</v>
      </c>
      <c r="H363" s="18">
        <v>993.17186795564112</v>
      </c>
      <c r="I363" s="18">
        <v>0.38751639155413248</v>
      </c>
      <c r="J363" s="4"/>
      <c r="K363" s="18">
        <v>1</v>
      </c>
      <c r="L363" s="4"/>
      <c r="M363" s="4"/>
    </row>
    <row r="364" spans="1:13" x14ac:dyDescent="0.2">
      <c r="A364" s="8">
        <v>43449.75</v>
      </c>
      <c r="B364" s="9">
        <v>175.46008375174799</v>
      </c>
      <c r="C364" s="20" t="s">
        <v>41</v>
      </c>
      <c r="D364" s="20" t="s">
        <v>41</v>
      </c>
      <c r="E364" s="41">
        <v>175000</v>
      </c>
      <c r="F364" s="9">
        <v>1169.2912548783272</v>
      </c>
      <c r="G364" s="9">
        <v>1169.2912548783272</v>
      </c>
      <c r="H364" s="18">
        <v>993.89756664657807</v>
      </c>
      <c r="I364" s="18">
        <v>0.38751639155413248</v>
      </c>
      <c r="J364" s="4"/>
      <c r="K364" s="18">
        <v>1</v>
      </c>
      <c r="L364" s="4"/>
      <c r="M364" s="4"/>
    </row>
    <row r="365" spans="1:13" x14ac:dyDescent="0.2">
      <c r="A365" s="8">
        <v>43449.791666666664</v>
      </c>
      <c r="B365" s="9">
        <v>175.51890563964844</v>
      </c>
      <c r="C365" s="20" t="s">
        <v>41</v>
      </c>
      <c r="D365" s="20" t="s">
        <v>41</v>
      </c>
      <c r="E365" s="41">
        <v>175000</v>
      </c>
      <c r="F365" s="9">
        <v>1169.7279234165765</v>
      </c>
      <c r="G365" s="9">
        <v>1169.7279234165765</v>
      </c>
      <c r="H365" s="18">
        <v>994.26873490408991</v>
      </c>
      <c r="I365" s="18">
        <v>0.38751639155413248</v>
      </c>
      <c r="J365" s="4"/>
      <c r="K365" s="18">
        <v>1</v>
      </c>
      <c r="L365" s="4"/>
      <c r="M365" s="4"/>
    </row>
    <row r="366" spans="1:13" x14ac:dyDescent="0.2">
      <c r="A366" s="8">
        <v>43449.833333333336</v>
      </c>
      <c r="B366" s="9">
        <v>175.51890563964844</v>
      </c>
      <c r="C366" s="20" t="s">
        <v>41</v>
      </c>
      <c r="D366" s="20" t="s">
        <v>41</v>
      </c>
      <c r="E366" s="41">
        <v>175000</v>
      </c>
      <c r="F366" s="9">
        <v>1170.9735728464882</v>
      </c>
      <c r="G366" s="9">
        <v>1170.9735728464882</v>
      </c>
      <c r="H366" s="18">
        <v>995.32753691951496</v>
      </c>
      <c r="I366" s="18">
        <v>0.38751639155413248</v>
      </c>
      <c r="J366" s="4"/>
      <c r="K366" s="18">
        <v>1</v>
      </c>
      <c r="L366" s="4"/>
      <c r="M366" s="4"/>
    </row>
    <row r="367" spans="1:13" x14ac:dyDescent="0.2">
      <c r="A367" s="8">
        <v>43449.875</v>
      </c>
      <c r="B367" s="9">
        <v>175.51890563964844</v>
      </c>
      <c r="C367" s="20" t="s">
        <v>41</v>
      </c>
      <c r="D367" s="20" t="s">
        <v>41</v>
      </c>
      <c r="E367" s="41">
        <v>175000</v>
      </c>
      <c r="F367" s="9">
        <v>1177.0634360845527</v>
      </c>
      <c r="G367" s="9">
        <v>1177.0634360845527</v>
      </c>
      <c r="H367" s="18">
        <v>1000.5039206718698</v>
      </c>
      <c r="I367" s="18">
        <v>0.38751639155413248</v>
      </c>
      <c r="J367" s="4"/>
      <c r="K367" s="18">
        <v>1</v>
      </c>
      <c r="L367" s="4"/>
      <c r="M367" s="4"/>
    </row>
    <row r="368" spans="1:13" x14ac:dyDescent="0.2">
      <c r="A368" s="8">
        <v>43449.916666666664</v>
      </c>
      <c r="B368" s="9">
        <v>175.51890563964844</v>
      </c>
      <c r="C368" s="20" t="s">
        <v>41</v>
      </c>
      <c r="D368" s="20" t="s">
        <v>41</v>
      </c>
      <c r="E368" s="41">
        <v>175000</v>
      </c>
      <c r="F368" s="9">
        <v>1183.6697410182044</v>
      </c>
      <c r="G368" s="9">
        <v>1183.6697410182044</v>
      </c>
      <c r="H368" s="18">
        <v>1006.1192798654737</v>
      </c>
      <c r="I368" s="18">
        <v>0.38751639155413248</v>
      </c>
      <c r="J368" s="4"/>
      <c r="K368" s="18">
        <v>1</v>
      </c>
      <c r="L368" s="4"/>
      <c r="M368" s="4"/>
    </row>
    <row r="369" spans="1:13" x14ac:dyDescent="0.2">
      <c r="A369" s="8">
        <v>43449.958333333336</v>
      </c>
      <c r="B369" s="9">
        <v>175.51890563964844</v>
      </c>
      <c r="C369" s="20" t="s">
        <v>41</v>
      </c>
      <c r="D369" s="20" t="s">
        <v>41</v>
      </c>
      <c r="E369" s="41">
        <v>175000</v>
      </c>
      <c r="F369" s="9">
        <v>1181.2520239896508</v>
      </c>
      <c r="G369" s="9">
        <v>1181.2520239896508</v>
      </c>
      <c r="H369" s="18">
        <v>1004.0642203912031</v>
      </c>
      <c r="I369" s="18">
        <v>0.38751639155413248</v>
      </c>
      <c r="J369" s="4"/>
      <c r="K369" s="18">
        <v>1</v>
      </c>
      <c r="L369" s="4"/>
      <c r="M369" s="4"/>
    </row>
    <row r="370" spans="1:13" x14ac:dyDescent="0.2">
      <c r="A370" s="8">
        <v>43450</v>
      </c>
      <c r="B370" s="9">
        <v>175.51890563964844</v>
      </c>
      <c r="C370" s="20" t="s">
        <v>41</v>
      </c>
      <c r="D370" s="20" t="s">
        <v>41</v>
      </c>
      <c r="E370" s="41">
        <v>175000</v>
      </c>
      <c r="F370" s="9">
        <v>1179.8484913708171</v>
      </c>
      <c r="G370" s="9">
        <v>1179.8484913708171</v>
      </c>
      <c r="H370" s="18">
        <v>1002.8712176651945</v>
      </c>
      <c r="I370" s="18">
        <v>0.38751639155413248</v>
      </c>
      <c r="J370" s="4"/>
      <c r="K370" s="18">
        <v>1</v>
      </c>
      <c r="L370" s="4"/>
      <c r="M370" s="4"/>
    </row>
    <row r="371" spans="1:13" x14ac:dyDescent="0.2">
      <c r="A371" s="8">
        <v>43450.041666666664</v>
      </c>
      <c r="B371" s="9">
        <v>175.51890563964844</v>
      </c>
      <c r="C371" s="20" t="s">
        <v>41</v>
      </c>
      <c r="D371" s="20" t="s">
        <v>41</v>
      </c>
      <c r="E371" s="41">
        <v>175000</v>
      </c>
      <c r="F371" s="9">
        <v>1178.4217259945763</v>
      </c>
      <c r="G371" s="9">
        <v>1178.4217259945763</v>
      </c>
      <c r="H371" s="18">
        <v>1001.6584670953898</v>
      </c>
      <c r="I371" s="18">
        <v>0.38751639155413248</v>
      </c>
      <c r="J371" s="4"/>
      <c r="K371" s="18">
        <v>1</v>
      </c>
      <c r="L371" s="4"/>
      <c r="M371" s="4"/>
    </row>
    <row r="372" spans="1:13" x14ac:dyDescent="0.2">
      <c r="A372" s="8">
        <v>43450.083333333336</v>
      </c>
      <c r="B372" s="9">
        <v>175.71327554630795</v>
      </c>
      <c r="C372" s="20" t="s">
        <v>41</v>
      </c>
      <c r="D372" s="20" t="s">
        <v>41</v>
      </c>
      <c r="E372" s="41">
        <v>175000</v>
      </c>
      <c r="F372" s="9">
        <v>1179.9111669060899</v>
      </c>
      <c r="G372" s="9">
        <v>1179.9111669060899</v>
      </c>
      <c r="H372" s="18">
        <v>1002.9244918701763</v>
      </c>
      <c r="I372" s="18">
        <v>0.38751639155413248</v>
      </c>
      <c r="J372" s="4"/>
      <c r="K372" s="18">
        <v>1</v>
      </c>
      <c r="L372" s="4"/>
      <c r="M372" s="4"/>
    </row>
    <row r="373" spans="1:13" x14ac:dyDescent="0.2">
      <c r="A373" s="8">
        <v>43450.125</v>
      </c>
      <c r="B373" s="9">
        <v>175.77264976291303</v>
      </c>
      <c r="C373" s="20" t="s">
        <v>41</v>
      </c>
      <c r="D373" s="20" t="s">
        <v>41</v>
      </c>
      <c r="E373" s="41">
        <v>175000</v>
      </c>
      <c r="F373" s="9">
        <v>1181.8826708256738</v>
      </c>
      <c r="G373" s="9">
        <v>1181.8826708256738</v>
      </c>
      <c r="H373" s="18">
        <v>1004.6002702018227</v>
      </c>
      <c r="I373" s="18">
        <v>0.38751639155413248</v>
      </c>
      <c r="J373" s="4"/>
      <c r="K373" s="18">
        <v>1</v>
      </c>
      <c r="L373" s="4"/>
      <c r="M373" s="4"/>
    </row>
    <row r="374" spans="1:13" x14ac:dyDescent="0.2">
      <c r="A374" s="8">
        <v>43450.166666666664</v>
      </c>
      <c r="B374" s="9">
        <v>176.32243347167969</v>
      </c>
      <c r="C374" s="20" t="s">
        <v>41</v>
      </c>
      <c r="D374" s="20" t="s">
        <v>41</v>
      </c>
      <c r="E374" s="41">
        <v>175000</v>
      </c>
      <c r="F374" s="9">
        <v>1179.1370904175353</v>
      </c>
      <c r="G374" s="9">
        <v>1179.1370904175353</v>
      </c>
      <c r="H374" s="18">
        <v>1002.266526854905</v>
      </c>
      <c r="I374" s="18">
        <v>0.38751639155413248</v>
      </c>
      <c r="J374" s="4"/>
      <c r="K374" s="18">
        <v>1</v>
      </c>
      <c r="L374" s="4"/>
      <c r="M374" s="4"/>
    </row>
    <row r="375" spans="1:13" x14ac:dyDescent="0.2">
      <c r="A375" s="8">
        <v>43450.208333333336</v>
      </c>
      <c r="B375" s="9">
        <v>176.32243347167969</v>
      </c>
      <c r="C375" s="20" t="s">
        <v>41</v>
      </c>
      <c r="D375" s="20" t="s">
        <v>41</v>
      </c>
      <c r="E375" s="41">
        <v>175000</v>
      </c>
      <c r="F375" s="9">
        <v>1179.2294441290132</v>
      </c>
      <c r="G375" s="9">
        <v>1179.2294441290132</v>
      </c>
      <c r="H375" s="18">
        <v>1002.3450275096612</v>
      </c>
      <c r="I375" s="18">
        <v>0.38751639155413248</v>
      </c>
      <c r="J375" s="4"/>
      <c r="K375" s="18">
        <v>1</v>
      </c>
      <c r="L375" s="4"/>
      <c r="M375" s="4"/>
    </row>
    <row r="376" spans="1:13" x14ac:dyDescent="0.2">
      <c r="A376" s="8">
        <v>43450.25</v>
      </c>
      <c r="B376" s="9">
        <v>176.67226158141992</v>
      </c>
      <c r="C376" s="20" t="s">
        <v>41</v>
      </c>
      <c r="D376" s="20" t="s">
        <v>41</v>
      </c>
      <c r="E376" s="41">
        <v>175000</v>
      </c>
      <c r="F376" s="9">
        <v>1178.0746241137754</v>
      </c>
      <c r="G376" s="9">
        <v>1178.0746241137754</v>
      </c>
      <c r="H376" s="18">
        <v>1001.363430496709</v>
      </c>
      <c r="I376" s="18">
        <v>0.38751639155413248</v>
      </c>
      <c r="J376" s="4"/>
      <c r="K376" s="18">
        <v>1</v>
      </c>
      <c r="L376" s="4"/>
      <c r="M376" s="4"/>
    </row>
    <row r="377" spans="1:13" x14ac:dyDescent="0.2">
      <c r="A377" s="8">
        <v>43450.291666666664</v>
      </c>
      <c r="B377" s="9">
        <v>176.93096923828125</v>
      </c>
      <c r="C377" s="20" t="s">
        <v>41</v>
      </c>
      <c r="D377" s="20" t="s">
        <v>41</v>
      </c>
      <c r="E377" s="41">
        <v>175000</v>
      </c>
      <c r="F377" s="9">
        <v>1179.3165235361664</v>
      </c>
      <c r="G377" s="9">
        <v>1179.3165235361664</v>
      </c>
      <c r="H377" s="18">
        <v>1002.4190450057414</v>
      </c>
      <c r="I377" s="18">
        <v>0.38751639155413248</v>
      </c>
      <c r="J377" s="4"/>
      <c r="K377" s="18">
        <v>1</v>
      </c>
      <c r="L377" s="4"/>
      <c r="M377" s="4"/>
    </row>
    <row r="378" spans="1:13" x14ac:dyDescent="0.2">
      <c r="A378" s="8">
        <v>43450.333333333336</v>
      </c>
      <c r="B378" s="9">
        <v>176.93096923828125</v>
      </c>
      <c r="C378" s="20" t="s">
        <v>41</v>
      </c>
      <c r="D378" s="20" t="s">
        <v>41</v>
      </c>
      <c r="E378" s="41">
        <v>175000</v>
      </c>
      <c r="F378" s="9">
        <v>1178.7768657603556</v>
      </c>
      <c r="G378" s="9">
        <v>1178.7768657603556</v>
      </c>
      <c r="H378" s="18">
        <v>1001.9603358963022</v>
      </c>
      <c r="I378" s="18">
        <v>0.38751639155413248</v>
      </c>
      <c r="J378" s="4"/>
      <c r="K378" s="18">
        <v>1</v>
      </c>
      <c r="L378" s="4"/>
      <c r="M378" s="4"/>
    </row>
    <row r="379" spans="1:13" x14ac:dyDescent="0.2">
      <c r="A379" s="8">
        <v>43450.375</v>
      </c>
      <c r="B379" s="9">
        <v>177.51806843356204</v>
      </c>
      <c r="C379" s="20" t="s">
        <v>41</v>
      </c>
      <c r="D379" s="20" t="s">
        <v>41</v>
      </c>
      <c r="E379" s="41">
        <v>175000</v>
      </c>
      <c r="F379" s="9">
        <v>1178.4115876104677</v>
      </c>
      <c r="G379" s="9">
        <v>1178.4115876104677</v>
      </c>
      <c r="H379" s="18">
        <v>1001.6498494688975</v>
      </c>
      <c r="I379" s="18">
        <v>0.38751639155413248</v>
      </c>
      <c r="J379" s="4"/>
      <c r="K379" s="18">
        <v>1</v>
      </c>
      <c r="L379" s="4"/>
      <c r="M379" s="4"/>
    </row>
    <row r="380" spans="1:13" x14ac:dyDescent="0.2">
      <c r="A380" s="8">
        <v>43450.416666666664</v>
      </c>
      <c r="B380" s="9">
        <v>177.65866088867188</v>
      </c>
      <c r="C380" s="20" t="s">
        <v>41</v>
      </c>
      <c r="D380" s="20" t="s">
        <v>41</v>
      </c>
      <c r="E380" s="41">
        <v>175000</v>
      </c>
      <c r="F380" s="9">
        <v>1179.0132661626778</v>
      </c>
      <c r="G380" s="9">
        <v>1179.0132661626778</v>
      </c>
      <c r="H380" s="18">
        <v>1002.1612762382762</v>
      </c>
      <c r="I380" s="18">
        <v>0.38751639155413248</v>
      </c>
      <c r="J380" s="4"/>
      <c r="K380" s="18">
        <v>1</v>
      </c>
      <c r="L380" s="4"/>
      <c r="M380" s="4"/>
    </row>
    <row r="381" spans="1:13" x14ac:dyDescent="0.2">
      <c r="A381" s="8">
        <v>43450.458333333336</v>
      </c>
      <c r="B381" s="9">
        <v>176.7646679694908</v>
      </c>
      <c r="C381" s="20" t="s">
        <v>41</v>
      </c>
      <c r="D381" s="20" t="s">
        <v>41</v>
      </c>
      <c r="E381" s="41">
        <v>175000</v>
      </c>
      <c r="F381" s="9">
        <v>1180.1805516965842</v>
      </c>
      <c r="G381" s="9">
        <v>1180.1805516965842</v>
      </c>
      <c r="H381" s="18">
        <v>1003.1534689420965</v>
      </c>
      <c r="I381" s="18">
        <v>0.38751639155413248</v>
      </c>
      <c r="J381" s="4"/>
      <c r="K381" s="18">
        <v>1</v>
      </c>
      <c r="L381" s="4"/>
      <c r="M381" s="4"/>
    </row>
    <row r="382" spans="1:13" x14ac:dyDescent="0.2">
      <c r="A382" s="8">
        <v>43450.5</v>
      </c>
      <c r="B382" s="9">
        <v>176.09425354003906</v>
      </c>
      <c r="C382" s="20" t="s">
        <v>41</v>
      </c>
      <c r="D382" s="20" t="s">
        <v>41</v>
      </c>
      <c r="E382" s="41">
        <v>175000</v>
      </c>
      <c r="F382" s="9">
        <v>1179.9208957545061</v>
      </c>
      <c r="G382" s="9">
        <v>1179.9208957545061</v>
      </c>
      <c r="H382" s="18">
        <v>1002.9327613913301</v>
      </c>
      <c r="I382" s="18">
        <v>0.38751639155413248</v>
      </c>
      <c r="J382" s="4"/>
      <c r="K382" s="18">
        <v>1</v>
      </c>
      <c r="L382" s="4"/>
      <c r="M382" s="4"/>
    </row>
    <row r="383" spans="1:13" x14ac:dyDescent="0.2">
      <c r="A383" s="8">
        <v>43450.541666666664</v>
      </c>
      <c r="B383" s="9">
        <v>176.09425354003906</v>
      </c>
      <c r="C383" s="20" t="s">
        <v>41</v>
      </c>
      <c r="D383" s="20" t="s">
        <v>41</v>
      </c>
      <c r="E383" s="41">
        <v>175000</v>
      </c>
      <c r="F383" s="9">
        <v>1181.039232441223</v>
      </c>
      <c r="G383" s="9">
        <v>1181.039232441223</v>
      </c>
      <c r="H383" s="18">
        <v>1003.8833475750396</v>
      </c>
      <c r="I383" s="18">
        <v>0.38751639155413248</v>
      </c>
      <c r="J383" s="4"/>
      <c r="K383" s="18">
        <v>1</v>
      </c>
      <c r="L383" s="4"/>
      <c r="M383" s="4"/>
    </row>
    <row r="384" spans="1:13" x14ac:dyDescent="0.2">
      <c r="A384" s="8">
        <v>43450.583333333336</v>
      </c>
      <c r="B384" s="9">
        <v>175.49699951847671</v>
      </c>
      <c r="C384" s="20" t="s">
        <v>41</v>
      </c>
      <c r="D384" s="20" t="s">
        <v>41</v>
      </c>
      <c r="E384" s="41">
        <v>175000</v>
      </c>
      <c r="F384" s="9">
        <v>1178.9631196506389</v>
      </c>
      <c r="G384" s="9">
        <v>1178.9631196506389</v>
      </c>
      <c r="H384" s="18">
        <v>1002.118651703043</v>
      </c>
      <c r="I384" s="18">
        <v>0.38751639155413248</v>
      </c>
      <c r="J384" s="4"/>
      <c r="K384" s="18">
        <v>1</v>
      </c>
      <c r="L384" s="4"/>
      <c r="M384" s="4"/>
    </row>
    <row r="385" spans="1:13" x14ac:dyDescent="0.2">
      <c r="A385" s="8">
        <v>43450.625</v>
      </c>
      <c r="B385" s="9">
        <v>174.77130052902271</v>
      </c>
      <c r="C385" s="20" t="s">
        <v>41</v>
      </c>
      <c r="D385" s="20" t="s">
        <v>41</v>
      </c>
      <c r="E385" s="41">
        <v>175000</v>
      </c>
      <c r="F385" s="9">
        <v>1179.8743953603191</v>
      </c>
      <c r="G385" s="9">
        <v>1179.8743953603191</v>
      </c>
      <c r="H385" s="18">
        <v>1002.8932360562712</v>
      </c>
      <c r="I385" s="18">
        <v>0.38751639155413248</v>
      </c>
      <c r="J385" s="4"/>
      <c r="K385" s="18">
        <v>1</v>
      </c>
      <c r="L385" s="4"/>
      <c r="M385" s="4"/>
    </row>
    <row r="386" spans="1:13" x14ac:dyDescent="0.2">
      <c r="A386" s="8">
        <v>43450.666666666664</v>
      </c>
      <c r="B386" s="9">
        <v>174.65995788574219</v>
      </c>
      <c r="C386" s="20" t="s">
        <v>41</v>
      </c>
      <c r="D386" s="20" t="s">
        <v>41</v>
      </c>
      <c r="E386" s="41">
        <v>175000</v>
      </c>
      <c r="F386" s="9">
        <v>1180.6286835875151</v>
      </c>
      <c r="G386" s="9">
        <v>1180.6286835875151</v>
      </c>
      <c r="H386" s="18">
        <v>1003.5343810493878</v>
      </c>
      <c r="I386" s="18">
        <v>0.38751639155413248</v>
      </c>
      <c r="J386" s="4"/>
      <c r="K386" s="18">
        <v>1</v>
      </c>
      <c r="L386" s="4"/>
      <c r="M386" s="4"/>
    </row>
    <row r="387" spans="1:13" x14ac:dyDescent="0.2">
      <c r="A387" s="8">
        <v>43450.708333333336</v>
      </c>
      <c r="B387" s="9">
        <v>174.65995788574219</v>
      </c>
      <c r="C387" s="20" t="s">
        <v>41</v>
      </c>
      <c r="D387" s="20" t="s">
        <v>41</v>
      </c>
      <c r="E387" s="41">
        <v>175000</v>
      </c>
      <c r="F387" s="9">
        <v>1181.0983244890554</v>
      </c>
      <c r="G387" s="9">
        <v>1181.0983244890554</v>
      </c>
      <c r="H387" s="18">
        <v>1003.9335758156971</v>
      </c>
      <c r="I387" s="18">
        <v>0.38751639155413248</v>
      </c>
      <c r="J387" s="4"/>
      <c r="K387" s="18">
        <v>1</v>
      </c>
      <c r="L387" s="4"/>
      <c r="M387" s="4"/>
    </row>
    <row r="388" spans="1:13" x14ac:dyDescent="0.2">
      <c r="A388" s="8">
        <v>43450.75</v>
      </c>
      <c r="B388" s="9">
        <v>174.65995788574219</v>
      </c>
      <c r="C388" s="20" t="s">
        <v>41</v>
      </c>
      <c r="D388" s="20" t="s">
        <v>41</v>
      </c>
      <c r="E388" s="41">
        <v>175000</v>
      </c>
      <c r="F388" s="9">
        <v>1181.5081957602697</v>
      </c>
      <c r="G388" s="9">
        <v>1181.5081957602697</v>
      </c>
      <c r="H388" s="18">
        <v>1004.2819663962292</v>
      </c>
      <c r="I388" s="18">
        <v>0.38751639155413248</v>
      </c>
      <c r="J388" s="4"/>
      <c r="K388" s="18">
        <v>1</v>
      </c>
      <c r="L388" s="4"/>
      <c r="M388" s="4"/>
    </row>
    <row r="389" spans="1:13" x14ac:dyDescent="0.2">
      <c r="A389" s="8">
        <v>43450.791666666664</v>
      </c>
      <c r="B389" s="9">
        <v>174.65995788574219</v>
      </c>
      <c r="C389" s="20" t="s">
        <v>41</v>
      </c>
      <c r="D389" s="20" t="s">
        <v>41</v>
      </c>
      <c r="E389" s="41">
        <v>175000</v>
      </c>
      <c r="F389" s="9">
        <v>1182.5223251151515</v>
      </c>
      <c r="G389" s="9">
        <v>1182.5223251151515</v>
      </c>
      <c r="H389" s="18">
        <v>1005.1439763478787</v>
      </c>
      <c r="I389" s="18">
        <v>0.38751639155413248</v>
      </c>
      <c r="J389" s="4"/>
      <c r="K389" s="18">
        <v>1</v>
      </c>
      <c r="L389" s="4"/>
      <c r="M389" s="4"/>
    </row>
    <row r="390" spans="1:13" x14ac:dyDescent="0.2">
      <c r="A390" s="8">
        <v>43450.833333333336</v>
      </c>
      <c r="B390" s="9">
        <v>174.65995788574219</v>
      </c>
      <c r="C390" s="20" t="s">
        <v>41</v>
      </c>
      <c r="D390" s="20" t="s">
        <v>41</v>
      </c>
      <c r="E390" s="41">
        <v>175000</v>
      </c>
      <c r="F390" s="9">
        <v>1181.7790005083377</v>
      </c>
      <c r="G390" s="9">
        <v>1181.7790005083377</v>
      </c>
      <c r="H390" s="18">
        <v>1004.5121504320871</v>
      </c>
      <c r="I390" s="18">
        <v>0.38751639155413248</v>
      </c>
      <c r="J390" s="4"/>
      <c r="K390" s="18">
        <v>1</v>
      </c>
      <c r="L390" s="4"/>
      <c r="M390" s="4"/>
    </row>
    <row r="391" spans="1:13" x14ac:dyDescent="0.2">
      <c r="A391" s="8">
        <v>43450.875</v>
      </c>
      <c r="B391" s="9">
        <v>174.65995788574219</v>
      </c>
      <c r="C391" s="20" t="s">
        <v>41</v>
      </c>
      <c r="D391" s="20" t="s">
        <v>41</v>
      </c>
      <c r="E391" s="41">
        <v>175000</v>
      </c>
      <c r="F391" s="9">
        <v>1182.9147877316032</v>
      </c>
      <c r="G391" s="9">
        <v>1182.9147877316032</v>
      </c>
      <c r="H391" s="18">
        <v>1005.4775695718627</v>
      </c>
      <c r="I391" s="18">
        <v>0.38751639155413248</v>
      </c>
      <c r="J391" s="4"/>
      <c r="K391" s="18">
        <v>1</v>
      </c>
      <c r="L391" s="4"/>
      <c r="M391" s="4"/>
    </row>
    <row r="392" spans="1:13" x14ac:dyDescent="0.2">
      <c r="A392" s="8">
        <v>43450.916666666664</v>
      </c>
      <c r="B392" s="9">
        <v>174.65995788574219</v>
      </c>
      <c r="C392" s="20" t="s">
        <v>41</v>
      </c>
      <c r="D392" s="20" t="s">
        <v>41</v>
      </c>
      <c r="E392" s="41">
        <v>175000</v>
      </c>
      <c r="F392" s="9">
        <v>1183.2366088454664</v>
      </c>
      <c r="G392" s="9">
        <v>1183.2366088454664</v>
      </c>
      <c r="H392" s="18">
        <v>1005.7511175186464</v>
      </c>
      <c r="I392" s="18">
        <v>0.38751639155413248</v>
      </c>
      <c r="J392" s="4"/>
      <c r="K392" s="18">
        <v>1</v>
      </c>
      <c r="L392" s="4"/>
      <c r="M392" s="4"/>
    </row>
    <row r="393" spans="1:13" x14ac:dyDescent="0.2">
      <c r="A393" s="8">
        <v>43450.958333333336</v>
      </c>
      <c r="B393" s="9">
        <v>174.52415972248184</v>
      </c>
      <c r="C393" s="20" t="s">
        <v>41</v>
      </c>
      <c r="D393" s="20" t="s">
        <v>41</v>
      </c>
      <c r="E393" s="41">
        <v>175000</v>
      </c>
      <c r="F393" s="9">
        <v>1182.7898055691505</v>
      </c>
      <c r="G393" s="9">
        <v>1182.7898055691505</v>
      </c>
      <c r="H393" s="18">
        <v>1005.3713347337779</v>
      </c>
      <c r="I393" s="18">
        <v>0.38751639155413248</v>
      </c>
      <c r="J393" s="4"/>
      <c r="K393" s="18">
        <v>1</v>
      </c>
      <c r="L393" s="4"/>
      <c r="M393" s="4"/>
    </row>
    <row r="394" spans="1:13" x14ac:dyDescent="0.2">
      <c r="A394" s="8">
        <v>43451</v>
      </c>
      <c r="B394" s="9">
        <v>174.51800537109375</v>
      </c>
      <c r="C394" s="20" t="s">
        <v>41</v>
      </c>
      <c r="D394" s="20" t="s">
        <v>41</v>
      </c>
      <c r="E394" s="41">
        <v>175000</v>
      </c>
      <c r="F394" s="9">
        <v>1182.4550079941957</v>
      </c>
      <c r="G394" s="9">
        <v>1182.4550079941957</v>
      </c>
      <c r="H394" s="18">
        <v>1005.0867567950663</v>
      </c>
      <c r="I394" s="18">
        <v>0.38751639155413248</v>
      </c>
      <c r="J394" s="4"/>
      <c r="K394" s="18">
        <v>1</v>
      </c>
      <c r="L394" s="4"/>
      <c r="M394" s="4"/>
    </row>
    <row r="395" spans="1:13" x14ac:dyDescent="0.2">
      <c r="A395" s="8">
        <v>43451.041666666664</v>
      </c>
      <c r="B395" s="9">
        <v>174.51800537109375</v>
      </c>
      <c r="C395" s="20" t="s">
        <v>41</v>
      </c>
      <c r="D395" s="20" t="s">
        <v>41</v>
      </c>
      <c r="E395" s="41">
        <v>175000</v>
      </c>
      <c r="F395" s="9">
        <v>1182.6964264991409</v>
      </c>
      <c r="G395" s="9">
        <v>1182.6964264991409</v>
      </c>
      <c r="H395" s="18">
        <v>1005.2919625242697</v>
      </c>
      <c r="I395" s="18">
        <v>0.38751639155413248</v>
      </c>
      <c r="J395" s="4"/>
      <c r="K395" s="18">
        <v>1</v>
      </c>
      <c r="L395" s="4"/>
      <c r="M395" s="4"/>
    </row>
    <row r="396" spans="1:13" x14ac:dyDescent="0.2">
      <c r="A396" s="8">
        <v>43451.083333333336</v>
      </c>
      <c r="B396" s="9">
        <v>174.51800537109375</v>
      </c>
      <c r="C396" s="20" t="s">
        <v>41</v>
      </c>
      <c r="D396" s="20" t="s">
        <v>41</v>
      </c>
      <c r="E396" s="41">
        <v>175000</v>
      </c>
      <c r="F396" s="9">
        <v>1183.6140701741217</v>
      </c>
      <c r="G396" s="9">
        <v>1183.6140701741217</v>
      </c>
      <c r="H396" s="18">
        <v>1006.0719596480034</v>
      </c>
      <c r="I396" s="18">
        <v>0.38751639155413248</v>
      </c>
      <c r="J396" s="4"/>
      <c r="K396" s="18">
        <v>1</v>
      </c>
      <c r="L396" s="4"/>
      <c r="M396" s="4"/>
    </row>
    <row r="397" spans="1:13" x14ac:dyDescent="0.2">
      <c r="A397" s="8">
        <v>43451.125</v>
      </c>
      <c r="B397" s="9">
        <v>174.51800537109375</v>
      </c>
      <c r="C397" s="20" t="s">
        <v>41</v>
      </c>
      <c r="D397" s="20" t="s">
        <v>41</v>
      </c>
      <c r="E397" s="41">
        <v>175000</v>
      </c>
      <c r="F397" s="9">
        <v>1182.5976314928382</v>
      </c>
      <c r="G397" s="9">
        <v>1182.5976314928382</v>
      </c>
      <c r="H397" s="18">
        <v>1005.2079867689124</v>
      </c>
      <c r="I397" s="18">
        <v>0.38751639155413248</v>
      </c>
      <c r="J397" s="4"/>
      <c r="K397" s="18">
        <v>1</v>
      </c>
      <c r="L397" s="4"/>
      <c r="M397" s="4"/>
    </row>
    <row r="398" spans="1:13" x14ac:dyDescent="0.2">
      <c r="A398" s="8">
        <v>43451.166666666664</v>
      </c>
      <c r="B398" s="9">
        <v>175.64109786771226</v>
      </c>
      <c r="C398" s="20" t="s">
        <v>41</v>
      </c>
      <c r="D398" s="20" t="s">
        <v>41</v>
      </c>
      <c r="E398" s="41">
        <v>175000</v>
      </c>
      <c r="F398" s="9">
        <v>1183.6680852852601</v>
      </c>
      <c r="G398" s="9">
        <v>1183.6680852852601</v>
      </c>
      <c r="H398" s="18">
        <v>1006.1178724924711</v>
      </c>
      <c r="I398" s="18">
        <v>0.38751639155413248</v>
      </c>
      <c r="J398" s="4"/>
      <c r="K398" s="18">
        <v>1</v>
      </c>
      <c r="L398" s="4"/>
      <c r="M398" s="4"/>
    </row>
    <row r="399" spans="1:13" x14ac:dyDescent="0.2">
      <c r="A399" s="8">
        <v>43451.208333333336</v>
      </c>
      <c r="B399" s="9">
        <v>175.89540100097656</v>
      </c>
      <c r="C399" s="20" t="s">
        <v>41</v>
      </c>
      <c r="D399" s="20" t="s">
        <v>41</v>
      </c>
      <c r="E399" s="41">
        <v>175000</v>
      </c>
      <c r="F399" s="9">
        <v>1182.9906733734099</v>
      </c>
      <c r="G399" s="9">
        <v>1182.9906733734099</v>
      </c>
      <c r="H399" s="18">
        <v>1005.5420723673984</v>
      </c>
      <c r="I399" s="18">
        <v>0.38751639155413248</v>
      </c>
      <c r="J399" s="4"/>
      <c r="K399" s="18">
        <v>1</v>
      </c>
      <c r="L399" s="4"/>
      <c r="M399" s="4"/>
    </row>
    <row r="400" spans="1:13" x14ac:dyDescent="0.2">
      <c r="A400" s="8">
        <v>43451.25</v>
      </c>
      <c r="B400" s="9">
        <v>175.89540100097656</v>
      </c>
      <c r="C400" s="20" t="s">
        <v>41</v>
      </c>
      <c r="D400" s="20" t="s">
        <v>41</v>
      </c>
      <c r="E400" s="41">
        <v>175000</v>
      </c>
      <c r="F400" s="9">
        <v>1183.1821546472815</v>
      </c>
      <c r="G400" s="9">
        <v>1183.1821546472815</v>
      </c>
      <c r="H400" s="18">
        <v>1005.7048314501893</v>
      </c>
      <c r="I400" s="18">
        <v>0.38751639155413248</v>
      </c>
      <c r="J400" s="4"/>
      <c r="K400" s="18">
        <v>1</v>
      </c>
      <c r="L400" s="4"/>
      <c r="M400" s="4"/>
    </row>
    <row r="401" spans="1:13" x14ac:dyDescent="0.2">
      <c r="A401" s="8">
        <v>43451.291666666664</v>
      </c>
      <c r="B401" s="9">
        <v>175.89540100097656</v>
      </c>
      <c r="C401" s="20" t="s">
        <v>41</v>
      </c>
      <c r="D401" s="20" t="s">
        <v>41</v>
      </c>
      <c r="E401" s="41">
        <v>175000</v>
      </c>
      <c r="F401" s="9">
        <v>1182.0739661229584</v>
      </c>
      <c r="G401" s="9">
        <v>1182.0739661229584</v>
      </c>
      <c r="H401" s="18">
        <v>1004.7628712045146</v>
      </c>
      <c r="I401" s="18">
        <v>0.38751639155413248</v>
      </c>
      <c r="J401" s="4"/>
      <c r="K401" s="18">
        <v>1</v>
      </c>
      <c r="L401" s="4"/>
      <c r="M401" s="4"/>
    </row>
    <row r="402" spans="1:13" x14ac:dyDescent="0.2">
      <c r="A402" s="8">
        <v>43451.333333333336</v>
      </c>
      <c r="B402" s="9">
        <v>175.89540100097656</v>
      </c>
      <c r="C402" s="20" t="s">
        <v>41</v>
      </c>
      <c r="D402" s="20" t="s">
        <v>41</v>
      </c>
      <c r="E402" s="41">
        <v>175000</v>
      </c>
      <c r="F402" s="9">
        <v>1182.7025287046372</v>
      </c>
      <c r="G402" s="9">
        <v>1182.7025287046372</v>
      </c>
      <c r="H402" s="18">
        <v>1005.2971493989415</v>
      </c>
      <c r="I402" s="18">
        <v>0.38751639155413248</v>
      </c>
      <c r="J402" s="4"/>
      <c r="K402" s="18">
        <v>1</v>
      </c>
      <c r="L402" s="4"/>
      <c r="M402" s="4"/>
    </row>
    <row r="403" spans="1:13" x14ac:dyDescent="0.2">
      <c r="A403" s="8">
        <v>43451.375</v>
      </c>
      <c r="B403" s="9">
        <v>175.87381805344813</v>
      </c>
      <c r="C403" s="20" t="s">
        <v>41</v>
      </c>
      <c r="D403" s="20" t="s">
        <v>41</v>
      </c>
      <c r="E403" s="41">
        <v>175000</v>
      </c>
      <c r="F403" s="9">
        <v>1181.4725696718222</v>
      </c>
      <c r="G403" s="9">
        <v>1181.4725696718222</v>
      </c>
      <c r="H403" s="18">
        <v>1004.2516842210488</v>
      </c>
      <c r="I403" s="18">
        <v>0.38751639155413248</v>
      </c>
      <c r="J403" s="4"/>
      <c r="K403" s="18">
        <v>1</v>
      </c>
      <c r="L403" s="4"/>
      <c r="M403" s="4"/>
    </row>
    <row r="404" spans="1:13" x14ac:dyDescent="0.2">
      <c r="A404" s="8">
        <v>43451.416666666664</v>
      </c>
      <c r="B404" s="9">
        <v>174.42045179219639</v>
      </c>
      <c r="C404" s="20" t="s">
        <v>41</v>
      </c>
      <c r="D404" s="20" t="s">
        <v>41</v>
      </c>
      <c r="E404" s="41">
        <v>175000</v>
      </c>
      <c r="F404" s="9">
        <v>1181.8860703964024</v>
      </c>
      <c r="G404" s="9">
        <v>1181.8860703964024</v>
      </c>
      <c r="H404" s="18">
        <v>1004.603159836942</v>
      </c>
      <c r="I404" s="18">
        <v>0.38751639155413248</v>
      </c>
      <c r="J404" s="4"/>
      <c r="K404" s="18">
        <v>1</v>
      </c>
      <c r="L404" s="4"/>
      <c r="M404" s="4"/>
    </row>
    <row r="405" spans="1:13" x14ac:dyDescent="0.2">
      <c r="A405" s="8">
        <v>43451.458333333336</v>
      </c>
      <c r="B405" s="9">
        <v>174.25746154785156</v>
      </c>
      <c r="C405" s="20" t="s">
        <v>41</v>
      </c>
      <c r="D405" s="20" t="s">
        <v>41</v>
      </c>
      <c r="E405" s="41">
        <v>175000</v>
      </c>
      <c r="F405" s="9">
        <v>1180.896547862144</v>
      </c>
      <c r="G405" s="9">
        <v>1180.896547862144</v>
      </c>
      <c r="H405" s="18">
        <v>1003.7620656828224</v>
      </c>
      <c r="I405" s="18">
        <v>0.38751639155413248</v>
      </c>
      <c r="J405" s="4"/>
      <c r="K405" s="18">
        <v>1</v>
      </c>
      <c r="L405" s="4"/>
      <c r="M405" s="4"/>
    </row>
    <row r="406" spans="1:13" x14ac:dyDescent="0.2">
      <c r="A406" s="8">
        <v>43451.5</v>
      </c>
      <c r="B406" s="9">
        <v>174.25746154785156</v>
      </c>
      <c r="C406" s="20" t="s">
        <v>41</v>
      </c>
      <c r="D406" s="20" t="s">
        <v>41</v>
      </c>
      <c r="E406" s="41">
        <v>175000</v>
      </c>
      <c r="F406" s="9">
        <v>1181.1226483393052</v>
      </c>
      <c r="G406" s="9">
        <v>1181.1226483393052</v>
      </c>
      <c r="H406" s="18">
        <v>1003.9542510884094</v>
      </c>
      <c r="I406" s="18">
        <v>0.38751639155413248</v>
      </c>
      <c r="J406" s="4"/>
      <c r="K406" s="18">
        <v>1</v>
      </c>
      <c r="L406" s="4"/>
      <c r="M406" s="4"/>
    </row>
    <row r="407" spans="1:13" x14ac:dyDescent="0.2">
      <c r="A407" s="8">
        <v>43451.541666666664</v>
      </c>
      <c r="B407" s="9">
        <v>174.25746154785156</v>
      </c>
      <c r="C407" s="20" t="s">
        <v>41</v>
      </c>
      <c r="D407" s="20" t="s">
        <v>41</v>
      </c>
      <c r="E407" s="41">
        <v>175000</v>
      </c>
      <c r="F407" s="9">
        <v>1180.6564645870797</v>
      </c>
      <c r="G407" s="9">
        <v>1180.6564645870797</v>
      </c>
      <c r="H407" s="18">
        <v>1003.5579948990177</v>
      </c>
      <c r="I407" s="18">
        <v>0.38751639155413248</v>
      </c>
      <c r="J407" s="4"/>
      <c r="K407" s="18">
        <v>1</v>
      </c>
      <c r="L407" s="4"/>
      <c r="M407" s="4"/>
    </row>
    <row r="408" spans="1:13" x14ac:dyDescent="0.2">
      <c r="A408" s="8">
        <v>43451.583333333336</v>
      </c>
      <c r="B408" s="9">
        <v>174.25746154785156</v>
      </c>
      <c r="C408" s="20" t="s">
        <v>41</v>
      </c>
      <c r="D408" s="20" t="s">
        <v>41</v>
      </c>
      <c r="E408" s="41">
        <v>175000</v>
      </c>
      <c r="F408" s="9">
        <v>1181.0558179209029</v>
      </c>
      <c r="G408" s="9">
        <v>1181.0558179209029</v>
      </c>
      <c r="H408" s="18">
        <v>1003.8974452327674</v>
      </c>
      <c r="I408" s="18">
        <v>0.38751639155413248</v>
      </c>
      <c r="J408" s="4"/>
      <c r="K408" s="18">
        <v>1</v>
      </c>
      <c r="L408" s="4"/>
      <c r="M408" s="4"/>
    </row>
    <row r="409" spans="1:13" x14ac:dyDescent="0.2">
      <c r="A409" s="8">
        <v>43451.625</v>
      </c>
      <c r="B409" s="9">
        <v>174.25746154785156</v>
      </c>
      <c r="C409" s="20" t="s">
        <v>41</v>
      </c>
      <c r="D409" s="20" t="s">
        <v>41</v>
      </c>
      <c r="E409" s="41">
        <v>175000</v>
      </c>
      <c r="F409" s="9">
        <v>1181.7561958113793</v>
      </c>
      <c r="G409" s="9">
        <v>1181.7561958113793</v>
      </c>
      <c r="H409" s="18">
        <v>1004.4927664396723</v>
      </c>
      <c r="I409" s="18">
        <v>0.38751639155413248</v>
      </c>
      <c r="J409" s="4"/>
      <c r="K409" s="18">
        <v>1</v>
      </c>
      <c r="L409" s="4"/>
      <c r="M409" s="4"/>
    </row>
    <row r="410" spans="1:13" x14ac:dyDescent="0.2">
      <c r="A410" s="8">
        <v>43451.666666666664</v>
      </c>
      <c r="B410" s="9">
        <v>174.22267613989561</v>
      </c>
      <c r="C410" s="20" t="s">
        <v>41</v>
      </c>
      <c r="D410" s="20" t="s">
        <v>41</v>
      </c>
      <c r="E410" s="41">
        <v>175000</v>
      </c>
      <c r="F410" s="9">
        <v>1181.8063155053653</v>
      </c>
      <c r="G410" s="9">
        <v>1181.8063155053653</v>
      </c>
      <c r="H410" s="18">
        <v>1004.5353681795605</v>
      </c>
      <c r="I410" s="18">
        <v>0.38751639155413248</v>
      </c>
      <c r="J410" s="4"/>
      <c r="K410" s="18">
        <v>1</v>
      </c>
      <c r="L410" s="4"/>
      <c r="M410" s="4"/>
    </row>
    <row r="411" spans="1:13" x14ac:dyDescent="0.2">
      <c r="A411" s="8">
        <v>43451.708333333336</v>
      </c>
      <c r="B411" s="9">
        <v>173.91785463330956</v>
      </c>
      <c r="C411" s="20" t="s">
        <v>41</v>
      </c>
      <c r="D411" s="20" t="s">
        <v>41</v>
      </c>
      <c r="E411" s="41">
        <v>175000</v>
      </c>
      <c r="F411" s="9">
        <v>1182.8004036858724</v>
      </c>
      <c r="G411" s="9">
        <v>1182.8004036858724</v>
      </c>
      <c r="H411" s="18">
        <v>1005.3803431329916</v>
      </c>
      <c r="I411" s="18">
        <v>0.38751639155413248</v>
      </c>
      <c r="J411" s="4"/>
      <c r="K411" s="18">
        <v>1</v>
      </c>
      <c r="L411" s="4"/>
      <c r="M411" s="4"/>
    </row>
    <row r="412" spans="1:13" x14ac:dyDescent="0.2">
      <c r="A412" s="8">
        <v>43451.75</v>
      </c>
      <c r="B412" s="9">
        <v>174.27304077148438</v>
      </c>
      <c r="C412" s="20" t="s">
        <v>41</v>
      </c>
      <c r="D412" s="20" t="s">
        <v>41</v>
      </c>
      <c r="E412" s="41">
        <v>175000</v>
      </c>
      <c r="F412" s="9">
        <v>1182.2729014601771</v>
      </c>
      <c r="G412" s="9">
        <v>1182.2729014601771</v>
      </c>
      <c r="H412" s="18">
        <v>1004.9319662411505</v>
      </c>
      <c r="I412" s="18">
        <v>0.38751639155413248</v>
      </c>
      <c r="J412" s="4"/>
      <c r="K412" s="18">
        <v>1</v>
      </c>
      <c r="L412" s="4"/>
      <c r="M412" s="4"/>
    </row>
    <row r="413" spans="1:13" x14ac:dyDescent="0.2">
      <c r="A413" s="8">
        <v>43451.791666666664</v>
      </c>
      <c r="B413" s="9">
        <v>174.27304077148438</v>
      </c>
      <c r="C413" s="20" t="s">
        <v>41</v>
      </c>
      <c r="D413" s="20" t="s">
        <v>41</v>
      </c>
      <c r="E413" s="41">
        <v>175000</v>
      </c>
      <c r="F413" s="9">
        <v>1184.9726807345016</v>
      </c>
      <c r="G413" s="9">
        <v>1184.9726807345016</v>
      </c>
      <c r="H413" s="18">
        <v>1007.2267786243264</v>
      </c>
      <c r="I413" s="18">
        <v>0.38751639155413248</v>
      </c>
      <c r="J413" s="4"/>
      <c r="K413" s="18">
        <v>1</v>
      </c>
      <c r="L413" s="4"/>
      <c r="M413" s="4"/>
    </row>
    <row r="414" spans="1:13" x14ac:dyDescent="0.2">
      <c r="A414" s="8">
        <v>43451.833333333336</v>
      </c>
      <c r="B414" s="9">
        <v>174.27304077148438</v>
      </c>
      <c r="C414" s="20" t="s">
        <v>41</v>
      </c>
      <c r="D414" s="20" t="s">
        <v>41</v>
      </c>
      <c r="E414" s="41">
        <v>175000</v>
      </c>
      <c r="F414" s="9">
        <v>1198.4921955565565</v>
      </c>
      <c r="G414" s="9">
        <v>1198.4921955565565</v>
      </c>
      <c r="H414" s="18">
        <v>1018.718366223073</v>
      </c>
      <c r="I414" s="18">
        <v>0.38751639155413248</v>
      </c>
      <c r="J414" s="4"/>
      <c r="K414" s="18">
        <v>1</v>
      </c>
      <c r="L414" s="4"/>
      <c r="M414" s="4"/>
    </row>
    <row r="415" spans="1:13" x14ac:dyDescent="0.2">
      <c r="A415" s="8">
        <v>43451.875</v>
      </c>
      <c r="B415" s="9">
        <v>174.27304077148438</v>
      </c>
      <c r="C415" s="20" t="s">
        <v>41</v>
      </c>
      <c r="D415" s="20" t="s">
        <v>41</v>
      </c>
      <c r="E415" s="41">
        <v>175000</v>
      </c>
      <c r="F415" s="9">
        <v>1205.8606340779306</v>
      </c>
      <c r="G415" s="9">
        <v>1205.8606340779306</v>
      </c>
      <c r="H415" s="18">
        <v>1024.981538966241</v>
      </c>
      <c r="I415" s="18">
        <v>0.38751639155413248</v>
      </c>
      <c r="J415" s="4"/>
      <c r="K415" s="18">
        <v>1</v>
      </c>
      <c r="L415" s="4"/>
      <c r="M415" s="4"/>
    </row>
    <row r="416" spans="1:13" x14ac:dyDescent="0.2">
      <c r="A416" s="8">
        <v>43451.916666666664</v>
      </c>
      <c r="B416" s="9">
        <v>174.7548055567313</v>
      </c>
      <c r="C416" s="20" t="s">
        <v>41</v>
      </c>
      <c r="D416" s="20" t="s">
        <v>41</v>
      </c>
      <c r="E416" s="41">
        <v>175000</v>
      </c>
      <c r="F416" s="9">
        <v>1213.284520893563</v>
      </c>
      <c r="G416" s="9">
        <v>1213.284520893563</v>
      </c>
      <c r="H416" s="18">
        <v>1031.2918427595284</v>
      </c>
      <c r="I416" s="18">
        <v>0.38751639155413248</v>
      </c>
      <c r="J416" s="4"/>
      <c r="K416" s="18">
        <v>1</v>
      </c>
      <c r="L416" s="4"/>
      <c r="M416" s="4"/>
    </row>
    <row r="417" spans="1:13" x14ac:dyDescent="0.2">
      <c r="A417" s="8">
        <v>43451.958333333336</v>
      </c>
      <c r="B417" s="9">
        <v>173.19476953152883</v>
      </c>
      <c r="C417" s="20" t="s">
        <v>41</v>
      </c>
      <c r="D417" s="20" t="s">
        <v>41</v>
      </c>
      <c r="E417" s="41">
        <v>175000</v>
      </c>
      <c r="F417" s="9">
        <v>1238.5568603669672</v>
      </c>
      <c r="G417" s="9">
        <v>1238.5568603669672</v>
      </c>
      <c r="H417" s="18">
        <v>1052.773331311922</v>
      </c>
      <c r="I417" s="18">
        <v>0.38751639155413248</v>
      </c>
      <c r="J417" s="4"/>
      <c r="K417" s="18">
        <v>1</v>
      </c>
      <c r="L417" s="4"/>
      <c r="M417" s="4"/>
    </row>
    <row r="418" spans="1:13" x14ac:dyDescent="0.2">
      <c r="A418" s="8">
        <v>43452</v>
      </c>
      <c r="B418" s="9">
        <v>15.274878271276313</v>
      </c>
      <c r="C418" s="20" t="s">
        <v>41</v>
      </c>
      <c r="D418" s="20" t="s">
        <v>41</v>
      </c>
      <c r="E418" s="41">
        <v>175000</v>
      </c>
      <c r="F418" s="9">
        <v>1223.6614323862684</v>
      </c>
      <c r="G418" s="9">
        <v>1223.6614323862684</v>
      </c>
      <c r="H418" s="18">
        <v>1040.1122175283281</v>
      </c>
      <c r="I418" s="18">
        <v>0.38751639155413248</v>
      </c>
      <c r="J418" s="4"/>
      <c r="K418" s="18">
        <v>1</v>
      </c>
      <c r="L418" s="4"/>
      <c r="M418" s="4"/>
    </row>
    <row r="419" spans="1:13" x14ac:dyDescent="0.2">
      <c r="A419" s="8">
        <v>43452.041666666664</v>
      </c>
      <c r="B419" s="9">
        <v>0</v>
      </c>
      <c r="C419" s="20" t="s">
        <v>40</v>
      </c>
      <c r="D419" s="20" t="s">
        <v>40</v>
      </c>
      <c r="E419" s="41">
        <v>0</v>
      </c>
      <c r="F419" s="9">
        <v>1219.217023375995</v>
      </c>
      <c r="G419" s="9">
        <v>1219.217023375995</v>
      </c>
      <c r="H419" s="18">
        <v>1036.3344698695958</v>
      </c>
      <c r="I419" s="18">
        <v>0</v>
      </c>
      <c r="J419" s="4"/>
      <c r="K419" s="18">
        <v>0</v>
      </c>
      <c r="L419" s="4"/>
      <c r="M419" s="4"/>
    </row>
    <row r="420" spans="1:13" x14ac:dyDescent="0.2">
      <c r="A420" s="8">
        <v>43452.083333333336</v>
      </c>
      <c r="B420" s="9">
        <v>0</v>
      </c>
      <c r="C420" s="20" t="s">
        <v>40</v>
      </c>
      <c r="D420" s="20" t="s">
        <v>40</v>
      </c>
      <c r="E420" s="41">
        <v>0</v>
      </c>
      <c r="F420" s="9">
        <v>1215.2279684292541</v>
      </c>
      <c r="G420" s="9">
        <v>1215.2279684292541</v>
      </c>
      <c r="H420" s="18">
        <v>1032.9437731648659</v>
      </c>
      <c r="I420" s="18">
        <v>0</v>
      </c>
      <c r="J420" s="4"/>
      <c r="K420" s="18">
        <v>0</v>
      </c>
      <c r="L420" s="4"/>
      <c r="M420" s="4"/>
    </row>
    <row r="421" spans="1:13" x14ac:dyDescent="0.2">
      <c r="A421" s="8">
        <v>43452.125</v>
      </c>
      <c r="B421" s="9">
        <v>0</v>
      </c>
      <c r="C421" s="20" t="s">
        <v>40</v>
      </c>
      <c r="D421" s="20" t="s">
        <v>40</v>
      </c>
      <c r="E421" s="41">
        <v>0</v>
      </c>
      <c r="F421" s="9">
        <v>1211.3368378992027</v>
      </c>
      <c r="G421" s="9">
        <v>1211.3368378992027</v>
      </c>
      <c r="H421" s="18">
        <v>1029.6363122143223</v>
      </c>
      <c r="I421" s="18">
        <v>0</v>
      </c>
      <c r="J421" s="4"/>
      <c r="K421" s="18">
        <v>0</v>
      </c>
      <c r="L421" s="4"/>
      <c r="M421" s="4"/>
    </row>
    <row r="422" spans="1:13" x14ac:dyDescent="0.2">
      <c r="A422" s="8">
        <v>43452.166666666664</v>
      </c>
      <c r="B422" s="9">
        <v>0</v>
      </c>
      <c r="C422" s="20" t="s">
        <v>40</v>
      </c>
      <c r="D422" s="20" t="s">
        <v>40</v>
      </c>
      <c r="E422" s="41">
        <v>0</v>
      </c>
      <c r="F422" s="9">
        <v>1209.9048193120511</v>
      </c>
      <c r="G422" s="9">
        <v>1209.9048193120511</v>
      </c>
      <c r="H422" s="18">
        <v>1028.4190964152435</v>
      </c>
      <c r="I422" s="18">
        <v>0</v>
      </c>
      <c r="J422" s="4"/>
      <c r="K422" s="18">
        <v>0</v>
      </c>
      <c r="L422" s="4"/>
      <c r="M422" s="4"/>
    </row>
    <row r="423" spans="1:13" x14ac:dyDescent="0.2">
      <c r="A423" s="8">
        <v>43452.208333333336</v>
      </c>
      <c r="B423" s="9">
        <v>0</v>
      </c>
      <c r="C423" s="20" t="s">
        <v>40</v>
      </c>
      <c r="D423" s="20" t="s">
        <v>40</v>
      </c>
      <c r="E423" s="41">
        <v>0</v>
      </c>
      <c r="F423" s="9">
        <v>1206.3890450303179</v>
      </c>
      <c r="G423" s="9">
        <v>1206.3890450303179</v>
      </c>
      <c r="H423" s="18">
        <v>1025.4306882757701</v>
      </c>
      <c r="I423" s="18">
        <v>0</v>
      </c>
      <c r="J423" s="4"/>
      <c r="K423" s="18">
        <v>0</v>
      </c>
      <c r="L423" s="4"/>
      <c r="M423" s="4"/>
    </row>
    <row r="424" spans="1:13" x14ac:dyDescent="0.2">
      <c r="A424" s="8">
        <v>43452.25</v>
      </c>
      <c r="B424" s="9">
        <v>0</v>
      </c>
      <c r="C424" s="20" t="s">
        <v>40</v>
      </c>
      <c r="D424" s="20" t="s">
        <v>40</v>
      </c>
      <c r="E424" s="41">
        <v>0</v>
      </c>
      <c r="F424" s="9">
        <v>1202.0694287711237</v>
      </c>
      <c r="G424" s="9">
        <v>1202.0694287711237</v>
      </c>
      <c r="H424" s="18">
        <v>1021.7590144554551</v>
      </c>
      <c r="I424" s="18">
        <v>0</v>
      </c>
      <c r="J424" s="4"/>
      <c r="K424" s="18">
        <v>0</v>
      </c>
      <c r="L424" s="4"/>
      <c r="M424" s="4"/>
    </row>
    <row r="425" spans="1:13" x14ac:dyDescent="0.2">
      <c r="A425" s="8">
        <v>43452.291666666664</v>
      </c>
      <c r="B425" s="9">
        <v>0</v>
      </c>
      <c r="C425" s="20" t="s">
        <v>40</v>
      </c>
      <c r="D425" s="20" t="s">
        <v>40</v>
      </c>
      <c r="E425" s="41">
        <v>0</v>
      </c>
      <c r="F425" s="9">
        <v>1200.9329795722865</v>
      </c>
      <c r="G425" s="9">
        <v>1200.9329795722865</v>
      </c>
      <c r="H425" s="18">
        <v>1020.7930326364435</v>
      </c>
      <c r="I425" s="18">
        <v>0</v>
      </c>
      <c r="J425" s="4"/>
      <c r="K425" s="18">
        <v>0</v>
      </c>
      <c r="L425" s="4"/>
      <c r="M425" s="4"/>
    </row>
    <row r="426" spans="1:13" x14ac:dyDescent="0.2">
      <c r="A426" s="8">
        <v>43452.333333333336</v>
      </c>
      <c r="B426" s="9">
        <v>0</v>
      </c>
      <c r="C426" s="20" t="s">
        <v>40</v>
      </c>
      <c r="D426" s="20" t="s">
        <v>40</v>
      </c>
      <c r="E426" s="41">
        <v>0</v>
      </c>
      <c r="F426" s="9">
        <v>1200.5495575791892</v>
      </c>
      <c r="G426" s="9">
        <v>1200.5495575791892</v>
      </c>
      <c r="H426" s="18">
        <v>1020.4671239423109</v>
      </c>
      <c r="I426" s="18">
        <v>0</v>
      </c>
      <c r="J426" s="4"/>
      <c r="K426" s="18">
        <v>0</v>
      </c>
      <c r="L426" s="4"/>
      <c r="M426" s="4"/>
    </row>
    <row r="427" spans="1:13" x14ac:dyDescent="0.2">
      <c r="A427" s="8">
        <v>43452.375</v>
      </c>
      <c r="B427" s="9">
        <v>0</v>
      </c>
      <c r="C427" s="20" t="s">
        <v>40</v>
      </c>
      <c r="D427" s="20" t="s">
        <v>40</v>
      </c>
      <c r="E427" s="41">
        <v>0</v>
      </c>
      <c r="F427" s="9">
        <v>1197.701655336914</v>
      </c>
      <c r="G427" s="9">
        <v>1197.701655336914</v>
      </c>
      <c r="H427" s="18">
        <v>1018.0464070363769</v>
      </c>
      <c r="I427" s="18">
        <v>0</v>
      </c>
      <c r="J427" s="4"/>
      <c r="K427" s="18">
        <v>0</v>
      </c>
      <c r="L427" s="4"/>
      <c r="M427" s="4"/>
    </row>
    <row r="428" spans="1:13" x14ac:dyDescent="0.2">
      <c r="A428" s="8">
        <v>43452.416666666664</v>
      </c>
      <c r="B428" s="9">
        <v>0</v>
      </c>
      <c r="C428" s="20" t="s">
        <v>40</v>
      </c>
      <c r="D428" s="20" t="s">
        <v>40</v>
      </c>
      <c r="E428" s="41">
        <v>0</v>
      </c>
      <c r="F428" s="9">
        <v>1189.3978512138481</v>
      </c>
      <c r="G428" s="9">
        <v>1189.3978512138481</v>
      </c>
      <c r="H428" s="18">
        <v>1010.9881735317708</v>
      </c>
      <c r="I428" s="18">
        <v>0</v>
      </c>
      <c r="J428" s="4"/>
      <c r="K428" s="18">
        <v>0</v>
      </c>
      <c r="L428" s="4"/>
      <c r="M428" s="4"/>
    </row>
    <row r="429" spans="1:13" x14ac:dyDescent="0.2">
      <c r="A429" s="8">
        <v>43452.458333333336</v>
      </c>
      <c r="B429" s="9">
        <v>0</v>
      </c>
      <c r="C429" s="20" t="s">
        <v>40</v>
      </c>
      <c r="D429" s="20" t="s">
        <v>40</v>
      </c>
      <c r="E429" s="41">
        <v>0</v>
      </c>
      <c r="F429" s="9">
        <v>1185.1292899854936</v>
      </c>
      <c r="G429" s="9">
        <v>1185.1292899854936</v>
      </c>
      <c r="H429" s="18">
        <v>1007.3598964876695</v>
      </c>
      <c r="I429" s="18">
        <v>0</v>
      </c>
      <c r="J429" s="4"/>
      <c r="K429" s="18">
        <v>0</v>
      </c>
      <c r="L429" s="4"/>
      <c r="M429" s="4"/>
    </row>
    <row r="430" spans="1:13" x14ac:dyDescent="0.2">
      <c r="A430" s="8">
        <v>43452.5</v>
      </c>
      <c r="B430" s="9">
        <v>0</v>
      </c>
      <c r="C430" s="20" t="s">
        <v>40</v>
      </c>
      <c r="D430" s="20" t="s">
        <v>40</v>
      </c>
      <c r="E430" s="41">
        <v>0</v>
      </c>
      <c r="F430" s="9">
        <v>1183.4530100110396</v>
      </c>
      <c r="G430" s="9">
        <v>1183.4530100110396</v>
      </c>
      <c r="H430" s="18">
        <v>1005.9350585093837</v>
      </c>
      <c r="I430" s="18">
        <v>0</v>
      </c>
      <c r="J430" s="4"/>
      <c r="K430" s="18">
        <v>0</v>
      </c>
      <c r="L430" s="4"/>
      <c r="M430" s="4"/>
    </row>
    <row r="431" spans="1:13" x14ac:dyDescent="0.2">
      <c r="A431" s="8">
        <v>43452.541666666664</v>
      </c>
      <c r="B431" s="9">
        <v>0</v>
      </c>
      <c r="C431" s="20" t="s">
        <v>40</v>
      </c>
      <c r="D431" s="20" t="s">
        <v>40</v>
      </c>
      <c r="E431" s="41">
        <v>0</v>
      </c>
      <c r="F431" s="9">
        <v>1180.580352711338</v>
      </c>
      <c r="G431" s="9">
        <v>1180.580352711338</v>
      </c>
      <c r="H431" s="18">
        <v>1003.4932998046373</v>
      </c>
      <c r="I431" s="18">
        <v>0</v>
      </c>
      <c r="J431" s="4"/>
      <c r="K431" s="18">
        <v>0</v>
      </c>
      <c r="L431" s="4"/>
      <c r="M431" s="4"/>
    </row>
    <row r="432" spans="1:13" x14ac:dyDescent="0.2">
      <c r="A432" s="8">
        <v>43452.583333333336</v>
      </c>
      <c r="B432" s="9">
        <v>0</v>
      </c>
      <c r="C432" s="20" t="s">
        <v>40</v>
      </c>
      <c r="D432" s="20" t="s">
        <v>40</v>
      </c>
      <c r="E432" s="41">
        <v>0</v>
      </c>
      <c r="F432" s="9">
        <v>1183.2847396631064</v>
      </c>
      <c r="G432" s="9">
        <v>1183.2847396631064</v>
      </c>
      <c r="H432" s="18">
        <v>1005.7920287136404</v>
      </c>
      <c r="I432" s="18">
        <v>0</v>
      </c>
      <c r="J432" s="4"/>
      <c r="K432" s="18">
        <v>0</v>
      </c>
      <c r="L432" s="4"/>
      <c r="M432" s="4"/>
    </row>
    <row r="433" spans="1:13" x14ac:dyDescent="0.2">
      <c r="A433" s="8">
        <v>43452.625</v>
      </c>
      <c r="B433" s="9">
        <v>0</v>
      </c>
      <c r="C433" s="20" t="s">
        <v>40</v>
      </c>
      <c r="D433" s="20" t="s">
        <v>40</v>
      </c>
      <c r="E433" s="41">
        <v>0</v>
      </c>
      <c r="F433" s="9">
        <v>1185.7009518874529</v>
      </c>
      <c r="G433" s="9">
        <v>1185.7009518874529</v>
      </c>
      <c r="H433" s="18">
        <v>1007.845809104335</v>
      </c>
      <c r="I433" s="18">
        <v>0</v>
      </c>
      <c r="J433" s="4"/>
      <c r="K433" s="18">
        <v>0</v>
      </c>
      <c r="L433" s="4"/>
      <c r="M433" s="4"/>
    </row>
    <row r="434" spans="1:13" x14ac:dyDescent="0.2">
      <c r="A434" s="8">
        <v>43452.666666666664</v>
      </c>
      <c r="B434" s="9">
        <v>0</v>
      </c>
      <c r="C434" s="20" t="s">
        <v>40</v>
      </c>
      <c r="D434" s="20" t="s">
        <v>40</v>
      </c>
      <c r="E434" s="41">
        <v>0</v>
      </c>
      <c r="F434" s="9">
        <v>1185.3072645822504</v>
      </c>
      <c r="G434" s="9">
        <v>1185.3072645822504</v>
      </c>
      <c r="H434" s="18">
        <v>1007.5111748949128</v>
      </c>
      <c r="I434" s="18">
        <v>0</v>
      </c>
      <c r="J434" s="4"/>
      <c r="K434" s="18">
        <v>0</v>
      </c>
      <c r="L434" s="4"/>
      <c r="M434" s="4"/>
    </row>
    <row r="435" spans="1:13" x14ac:dyDescent="0.2">
      <c r="A435" s="8">
        <v>43452.708333333336</v>
      </c>
      <c r="B435" s="9">
        <v>0</v>
      </c>
      <c r="C435" s="20" t="s">
        <v>40</v>
      </c>
      <c r="D435" s="20" t="s">
        <v>40</v>
      </c>
      <c r="E435" s="41">
        <v>0</v>
      </c>
      <c r="F435" s="9">
        <v>1182.8460328411895</v>
      </c>
      <c r="G435" s="9">
        <v>1182.8460328411895</v>
      </c>
      <c r="H435" s="18">
        <v>1005.419127915011</v>
      </c>
      <c r="I435" s="18">
        <v>0</v>
      </c>
      <c r="J435" s="4"/>
      <c r="K435" s="18">
        <v>0</v>
      </c>
      <c r="L435" s="4"/>
      <c r="M435" s="4"/>
    </row>
    <row r="436" spans="1:13" x14ac:dyDescent="0.2">
      <c r="A436" s="8">
        <v>43452.75</v>
      </c>
      <c r="B436" s="9">
        <v>0</v>
      </c>
      <c r="C436" s="20" t="s">
        <v>40</v>
      </c>
      <c r="D436" s="20" t="s">
        <v>40</v>
      </c>
      <c r="E436" s="41">
        <v>0</v>
      </c>
      <c r="F436" s="9">
        <v>1181.1866034965249</v>
      </c>
      <c r="G436" s="9">
        <v>1181.1866034965249</v>
      </c>
      <c r="H436" s="18">
        <v>1004.0086129720461</v>
      </c>
      <c r="I436" s="18">
        <v>0</v>
      </c>
      <c r="J436" s="4"/>
      <c r="K436" s="18">
        <v>0</v>
      </c>
      <c r="L436" s="4"/>
      <c r="M436" s="4"/>
    </row>
    <row r="437" spans="1:13" x14ac:dyDescent="0.2">
      <c r="A437" s="8">
        <v>43452.791666666664</v>
      </c>
      <c r="B437" s="9">
        <v>0</v>
      </c>
      <c r="C437" s="20" t="s">
        <v>40</v>
      </c>
      <c r="D437" s="20" t="s">
        <v>40</v>
      </c>
      <c r="E437" s="41">
        <v>0</v>
      </c>
      <c r="F437" s="9">
        <v>1179.6495916826298</v>
      </c>
      <c r="G437" s="9">
        <v>1179.6495916826298</v>
      </c>
      <c r="H437" s="18">
        <v>1002.7021529302352</v>
      </c>
      <c r="I437" s="18">
        <v>0</v>
      </c>
      <c r="J437" s="4"/>
      <c r="K437" s="18">
        <v>0</v>
      </c>
      <c r="L437" s="4"/>
      <c r="M437" s="4"/>
    </row>
    <row r="438" spans="1:13" x14ac:dyDescent="0.2">
      <c r="A438" s="8">
        <v>43452.833333333336</v>
      </c>
      <c r="B438" s="9">
        <v>0</v>
      </c>
      <c r="C438" s="20" t="s">
        <v>40</v>
      </c>
      <c r="D438" s="20" t="s">
        <v>40</v>
      </c>
      <c r="E438" s="41">
        <v>0</v>
      </c>
      <c r="F438" s="9">
        <v>1177.9061252714885</v>
      </c>
      <c r="G438" s="9">
        <v>1177.9061252714885</v>
      </c>
      <c r="H438" s="18">
        <v>1001.2202064807651</v>
      </c>
      <c r="I438" s="18">
        <v>0</v>
      </c>
      <c r="J438" s="4"/>
      <c r="K438" s="18">
        <v>0</v>
      </c>
      <c r="L438" s="4"/>
      <c r="M438" s="4"/>
    </row>
    <row r="439" spans="1:13" x14ac:dyDescent="0.2">
      <c r="A439" s="8">
        <v>43452.875</v>
      </c>
      <c r="B439" s="9">
        <v>0</v>
      </c>
      <c r="C439" s="20" t="s">
        <v>40</v>
      </c>
      <c r="D439" s="20" t="s">
        <v>40</v>
      </c>
      <c r="E439" s="41">
        <v>0</v>
      </c>
      <c r="F439" s="9">
        <v>1176.5186783663555</v>
      </c>
      <c r="G439" s="9">
        <v>1176.5186783663555</v>
      </c>
      <c r="H439" s="18">
        <v>1000.0408766114022</v>
      </c>
      <c r="I439" s="18">
        <v>0</v>
      </c>
      <c r="J439" s="4"/>
      <c r="K439" s="18">
        <v>0</v>
      </c>
      <c r="L439" s="4"/>
      <c r="M439" s="4"/>
    </row>
    <row r="440" spans="1:13" x14ac:dyDescent="0.2">
      <c r="A440" s="8">
        <v>43452.916666666664</v>
      </c>
      <c r="B440" s="9">
        <v>0</v>
      </c>
      <c r="C440" s="20" t="s">
        <v>40</v>
      </c>
      <c r="D440" s="20" t="s">
        <v>40</v>
      </c>
      <c r="E440" s="41">
        <v>0</v>
      </c>
      <c r="F440" s="9">
        <v>1175.8880744905816</v>
      </c>
      <c r="G440" s="9">
        <v>1175.8880744905816</v>
      </c>
      <c r="H440" s="18">
        <v>999.50486331699437</v>
      </c>
      <c r="I440" s="18">
        <v>0</v>
      </c>
      <c r="J440" s="4"/>
      <c r="K440" s="18">
        <v>0</v>
      </c>
      <c r="L440" s="4"/>
      <c r="M440" s="4"/>
    </row>
    <row r="441" spans="1:13" x14ac:dyDescent="0.2">
      <c r="A441" s="8">
        <v>43452.958333333336</v>
      </c>
      <c r="B441" s="9">
        <v>0</v>
      </c>
      <c r="C441" s="20" t="s">
        <v>40</v>
      </c>
      <c r="D441" s="20" t="s">
        <v>40</v>
      </c>
      <c r="E441" s="41">
        <v>0</v>
      </c>
      <c r="F441" s="9">
        <v>1172.6749912947578</v>
      </c>
      <c r="G441" s="9">
        <v>1172.6749912947578</v>
      </c>
      <c r="H441" s="18">
        <v>996.7737426005441</v>
      </c>
      <c r="I441" s="18">
        <v>0</v>
      </c>
      <c r="J441" s="4"/>
      <c r="K441" s="18">
        <v>0</v>
      </c>
      <c r="L441" s="4"/>
      <c r="M441" s="4"/>
    </row>
    <row r="442" spans="1:13" x14ac:dyDescent="0.2">
      <c r="A442" s="8">
        <v>43453</v>
      </c>
      <c r="B442" s="9">
        <v>0</v>
      </c>
      <c r="C442" s="20" t="s">
        <v>40</v>
      </c>
      <c r="D442" s="20" t="s">
        <v>40</v>
      </c>
      <c r="E442" s="41">
        <v>0</v>
      </c>
      <c r="F442" s="9">
        <v>1171.6209630136486</v>
      </c>
      <c r="G442" s="9">
        <v>1171.6209630136486</v>
      </c>
      <c r="H442" s="18">
        <v>995.87781856160132</v>
      </c>
      <c r="I442" s="18">
        <v>0</v>
      </c>
      <c r="J442" s="4"/>
      <c r="K442" s="18">
        <v>0</v>
      </c>
      <c r="L442" s="4"/>
      <c r="M442" s="4"/>
    </row>
    <row r="443" spans="1:13" x14ac:dyDescent="0.2">
      <c r="A443" s="8">
        <v>43453.041666666664</v>
      </c>
      <c r="B443" s="9">
        <v>0</v>
      </c>
      <c r="C443" s="20" t="s">
        <v>40</v>
      </c>
      <c r="D443" s="20" t="s">
        <v>40</v>
      </c>
      <c r="E443" s="41">
        <v>0</v>
      </c>
      <c r="F443" s="9">
        <v>1170.2517351115682</v>
      </c>
      <c r="G443" s="9">
        <v>1170.2517351115682</v>
      </c>
      <c r="H443" s="18">
        <v>994.71397484483293</v>
      </c>
      <c r="I443" s="18">
        <v>0</v>
      </c>
      <c r="J443" s="4"/>
      <c r="K443" s="18">
        <v>0</v>
      </c>
      <c r="L443" s="4"/>
      <c r="M443" s="4"/>
    </row>
    <row r="444" spans="1:13" x14ac:dyDescent="0.2">
      <c r="A444" s="8">
        <v>43453.083333333336</v>
      </c>
      <c r="B444" s="9">
        <v>0</v>
      </c>
      <c r="C444" s="20" t="s">
        <v>40</v>
      </c>
      <c r="D444" s="20" t="s">
        <v>40</v>
      </c>
      <c r="E444" s="41">
        <v>0</v>
      </c>
      <c r="F444" s="9">
        <v>1168.9642941440125</v>
      </c>
      <c r="G444" s="9">
        <v>1168.9642941440125</v>
      </c>
      <c r="H444" s="18">
        <v>993.61965002241061</v>
      </c>
      <c r="I444" s="18">
        <v>0</v>
      </c>
      <c r="J444" s="4"/>
      <c r="K444" s="18">
        <v>0</v>
      </c>
      <c r="L444" s="4"/>
      <c r="M444" s="4"/>
    </row>
    <row r="445" spans="1:13" x14ac:dyDescent="0.2">
      <c r="A445" s="8">
        <v>43453.125</v>
      </c>
      <c r="B445" s="9">
        <v>0</v>
      </c>
      <c r="C445" s="20" t="s">
        <v>40</v>
      </c>
      <c r="D445" s="20" t="s">
        <v>40</v>
      </c>
      <c r="E445" s="41">
        <v>0</v>
      </c>
      <c r="F445" s="9">
        <v>1166.3024210827125</v>
      </c>
      <c r="G445" s="9">
        <v>1166.3024210827125</v>
      </c>
      <c r="H445" s="18">
        <v>991.35705792030558</v>
      </c>
      <c r="I445" s="18">
        <v>0</v>
      </c>
      <c r="J445" s="4"/>
      <c r="K445" s="18">
        <v>0</v>
      </c>
      <c r="L445" s="4"/>
      <c r="M445" s="4"/>
    </row>
    <row r="446" spans="1:13" x14ac:dyDescent="0.2">
      <c r="A446" s="8">
        <v>43453.166666666664</v>
      </c>
      <c r="B446" s="9">
        <v>0</v>
      </c>
      <c r="C446" s="20" t="s">
        <v>40</v>
      </c>
      <c r="D446" s="20" t="s">
        <v>40</v>
      </c>
      <c r="E446" s="41">
        <v>0</v>
      </c>
      <c r="F446" s="9">
        <v>1165.4507308192437</v>
      </c>
      <c r="G446" s="9">
        <v>1165.4507308192437</v>
      </c>
      <c r="H446" s="18">
        <v>990.63312119635714</v>
      </c>
      <c r="I446" s="18">
        <v>0</v>
      </c>
      <c r="J446" s="4"/>
      <c r="K446" s="18">
        <v>0</v>
      </c>
      <c r="L446" s="4"/>
      <c r="M446" s="4"/>
    </row>
    <row r="447" spans="1:13" x14ac:dyDescent="0.2">
      <c r="A447" s="8">
        <v>43453.208333333336</v>
      </c>
      <c r="B447" s="9">
        <v>0</v>
      </c>
      <c r="C447" s="20" t="s">
        <v>40</v>
      </c>
      <c r="D447" s="20" t="s">
        <v>40</v>
      </c>
      <c r="E447" s="41">
        <v>0</v>
      </c>
      <c r="F447" s="9">
        <v>1163.1393242614949</v>
      </c>
      <c r="G447" s="9">
        <v>1163.1393242614949</v>
      </c>
      <c r="H447" s="18">
        <v>988.66842562227066</v>
      </c>
      <c r="I447" s="18">
        <v>0</v>
      </c>
      <c r="J447" s="4"/>
      <c r="K447" s="18">
        <v>0</v>
      </c>
      <c r="L447" s="4"/>
      <c r="M447" s="4"/>
    </row>
    <row r="448" spans="1:13" x14ac:dyDescent="0.2">
      <c r="A448" s="8">
        <v>43453.25</v>
      </c>
      <c r="B448" s="9">
        <v>0</v>
      </c>
      <c r="C448" s="20" t="s">
        <v>40</v>
      </c>
      <c r="D448" s="20" t="s">
        <v>40</v>
      </c>
      <c r="E448" s="41">
        <v>0</v>
      </c>
      <c r="F448" s="9">
        <v>1161.7647675587609</v>
      </c>
      <c r="G448" s="9">
        <v>1161.7647675587609</v>
      </c>
      <c r="H448" s="18">
        <v>987.50005242494672</v>
      </c>
      <c r="I448" s="18">
        <v>0</v>
      </c>
      <c r="J448" s="4"/>
      <c r="K448" s="18">
        <v>0</v>
      </c>
      <c r="L448" s="4"/>
      <c r="M448" s="4"/>
    </row>
    <row r="449" spans="1:13" x14ac:dyDescent="0.2">
      <c r="A449" s="8">
        <v>43453.291666666664</v>
      </c>
      <c r="B449" s="9">
        <v>0</v>
      </c>
      <c r="C449" s="20" t="s">
        <v>40</v>
      </c>
      <c r="D449" s="20" t="s">
        <v>40</v>
      </c>
      <c r="E449" s="41">
        <v>0</v>
      </c>
      <c r="F449" s="9">
        <v>1160.5877231823897</v>
      </c>
      <c r="G449" s="9">
        <v>1160.5877231823897</v>
      </c>
      <c r="H449" s="18">
        <v>986.49956470503128</v>
      </c>
      <c r="I449" s="18">
        <v>0</v>
      </c>
      <c r="J449" s="4"/>
      <c r="K449" s="18">
        <v>0</v>
      </c>
      <c r="L449" s="4"/>
      <c r="M449" s="4"/>
    </row>
    <row r="450" spans="1:13" x14ac:dyDescent="0.2">
      <c r="A450" s="8">
        <v>43453.333333333336</v>
      </c>
      <c r="B450" s="9">
        <v>0</v>
      </c>
      <c r="C450" s="20" t="s">
        <v>40</v>
      </c>
      <c r="D450" s="20" t="s">
        <v>40</v>
      </c>
      <c r="E450" s="41">
        <v>0</v>
      </c>
      <c r="F450" s="9">
        <v>1159.1092408443583</v>
      </c>
      <c r="G450" s="9">
        <v>1159.1092408443583</v>
      </c>
      <c r="H450" s="18">
        <v>985.24285471770452</v>
      </c>
      <c r="I450" s="18">
        <v>0</v>
      </c>
      <c r="J450" s="4"/>
      <c r="K450" s="18">
        <v>0</v>
      </c>
      <c r="L450" s="4"/>
      <c r="M450" s="4"/>
    </row>
    <row r="451" spans="1:13" x14ac:dyDescent="0.2">
      <c r="A451" s="8">
        <v>43453.375</v>
      </c>
      <c r="B451" s="9">
        <v>0</v>
      </c>
      <c r="C451" s="20" t="s">
        <v>40</v>
      </c>
      <c r="D451" s="20" t="s">
        <v>40</v>
      </c>
      <c r="E451" s="41">
        <v>0</v>
      </c>
      <c r="F451" s="9">
        <v>1157.4376403687088</v>
      </c>
      <c r="G451" s="9">
        <v>1157.4376403687088</v>
      </c>
      <c r="H451" s="18">
        <v>983.82199431340246</v>
      </c>
      <c r="I451" s="18">
        <v>0</v>
      </c>
      <c r="J451" s="4"/>
      <c r="K451" s="18">
        <v>0</v>
      </c>
      <c r="L451" s="4"/>
      <c r="M451" s="4"/>
    </row>
    <row r="452" spans="1:13" x14ac:dyDescent="0.2">
      <c r="A452" s="8">
        <v>43453.416666666664</v>
      </c>
      <c r="B452" s="9">
        <v>0</v>
      </c>
      <c r="C452" s="20" t="s">
        <v>40</v>
      </c>
      <c r="D452" s="20" t="s">
        <v>40</v>
      </c>
      <c r="E452" s="41">
        <v>0</v>
      </c>
      <c r="F452" s="9">
        <v>1156.3971152525555</v>
      </c>
      <c r="G452" s="9">
        <v>1156.3971152525555</v>
      </c>
      <c r="H452" s="18">
        <v>982.93754796467215</v>
      </c>
      <c r="I452" s="18">
        <v>0</v>
      </c>
      <c r="J452" s="4"/>
      <c r="K452" s="18">
        <v>0</v>
      </c>
      <c r="L452" s="4"/>
      <c r="M452" s="4"/>
    </row>
    <row r="453" spans="1:13" x14ac:dyDescent="0.2">
      <c r="A453" s="8">
        <v>43453.458333333336</v>
      </c>
      <c r="B453" s="9">
        <v>0</v>
      </c>
      <c r="C453" s="20" t="s">
        <v>40</v>
      </c>
      <c r="D453" s="20" t="s">
        <v>40</v>
      </c>
      <c r="E453" s="41">
        <v>0</v>
      </c>
      <c r="F453" s="9">
        <v>1146.5069011306027</v>
      </c>
      <c r="G453" s="9">
        <v>1146.5069011306027</v>
      </c>
      <c r="H453" s="18">
        <v>974.5308659610123</v>
      </c>
      <c r="I453" s="18">
        <v>0</v>
      </c>
      <c r="J453" s="4"/>
      <c r="K453" s="18">
        <v>0</v>
      </c>
      <c r="L453" s="4"/>
      <c r="M453" s="4"/>
    </row>
    <row r="454" spans="1:13" x14ac:dyDescent="0.2">
      <c r="A454" s="8">
        <v>43453.5</v>
      </c>
      <c r="B454" s="9">
        <v>0</v>
      </c>
      <c r="C454" s="20" t="s">
        <v>40</v>
      </c>
      <c r="D454" s="20" t="s">
        <v>40</v>
      </c>
      <c r="E454" s="41">
        <v>0</v>
      </c>
      <c r="F454" s="9">
        <v>1143.1223807163774</v>
      </c>
      <c r="G454" s="9">
        <v>1143.1223807163774</v>
      </c>
      <c r="H454" s="18">
        <v>971.65402360892074</v>
      </c>
      <c r="I454" s="18">
        <v>0</v>
      </c>
      <c r="J454" s="4"/>
      <c r="K454" s="18">
        <v>0</v>
      </c>
      <c r="L454" s="4"/>
      <c r="M454" s="4"/>
    </row>
    <row r="455" spans="1:13" x14ac:dyDescent="0.2">
      <c r="A455" s="8">
        <v>43453.541666666664</v>
      </c>
      <c r="B455" s="9">
        <v>0</v>
      </c>
      <c r="C455" s="20" t="s">
        <v>40</v>
      </c>
      <c r="D455" s="20" t="s">
        <v>40</v>
      </c>
      <c r="E455" s="41">
        <v>0</v>
      </c>
      <c r="F455" s="9">
        <v>1140.2900039110054</v>
      </c>
      <c r="G455" s="9">
        <v>1140.2900039110054</v>
      </c>
      <c r="H455" s="18">
        <v>969.24650332435465</v>
      </c>
      <c r="I455" s="18">
        <v>0</v>
      </c>
      <c r="J455" s="4"/>
      <c r="K455" s="18">
        <v>0</v>
      </c>
      <c r="L455" s="4"/>
      <c r="M455" s="4"/>
    </row>
    <row r="456" spans="1:13" x14ac:dyDescent="0.2">
      <c r="A456" s="8">
        <v>43453.583333333336</v>
      </c>
      <c r="B456" s="9">
        <v>0</v>
      </c>
      <c r="C456" s="20" t="s">
        <v>40</v>
      </c>
      <c r="D456" s="20" t="s">
        <v>40</v>
      </c>
      <c r="E456" s="41">
        <v>0</v>
      </c>
      <c r="F456" s="9">
        <v>1139.8672809567065</v>
      </c>
      <c r="G456" s="9">
        <v>1139.8672809567065</v>
      </c>
      <c r="H456" s="18">
        <v>968.88718881320051</v>
      </c>
      <c r="I456" s="18">
        <v>0</v>
      </c>
      <c r="J456" s="4"/>
      <c r="K456" s="18">
        <v>0</v>
      </c>
      <c r="L456" s="4"/>
      <c r="M456" s="4"/>
    </row>
    <row r="457" spans="1:13" x14ac:dyDescent="0.2">
      <c r="A457" s="8">
        <v>43453.625</v>
      </c>
      <c r="B457" s="9">
        <v>0</v>
      </c>
      <c r="C457" s="20" t="s">
        <v>40</v>
      </c>
      <c r="D457" s="20" t="s">
        <v>40</v>
      </c>
      <c r="E457" s="41">
        <v>0</v>
      </c>
      <c r="F457" s="9">
        <v>1149.7799620116255</v>
      </c>
      <c r="G457" s="9">
        <v>1149.7799620116255</v>
      </c>
      <c r="H457" s="18">
        <v>977.3129677098816</v>
      </c>
      <c r="I457" s="18">
        <v>0</v>
      </c>
      <c r="J457" s="4"/>
      <c r="K457" s="18">
        <v>0</v>
      </c>
      <c r="L457" s="4"/>
      <c r="M457" s="4"/>
    </row>
    <row r="458" spans="1:13" x14ac:dyDescent="0.2">
      <c r="A458" s="8">
        <v>43453.666666666664</v>
      </c>
      <c r="B458" s="9">
        <v>0</v>
      </c>
      <c r="C458" s="20" t="s">
        <v>40</v>
      </c>
      <c r="D458" s="20" t="s">
        <v>40</v>
      </c>
      <c r="E458" s="41">
        <v>0</v>
      </c>
      <c r="F458" s="9">
        <v>1151.9130034443078</v>
      </c>
      <c r="G458" s="9">
        <v>1151.9130034443078</v>
      </c>
      <c r="H458" s="18">
        <v>979.12605292766159</v>
      </c>
      <c r="I458" s="18">
        <v>0</v>
      </c>
      <c r="J458" s="4"/>
      <c r="K458" s="18">
        <v>0</v>
      </c>
      <c r="L458" s="4"/>
      <c r="M458" s="4"/>
    </row>
    <row r="459" spans="1:13" x14ac:dyDescent="0.2">
      <c r="A459" s="8">
        <v>43453.708333333336</v>
      </c>
      <c r="B459" s="9">
        <v>0</v>
      </c>
      <c r="C459" s="20" t="s">
        <v>40</v>
      </c>
      <c r="D459" s="20" t="s">
        <v>40</v>
      </c>
      <c r="E459" s="41">
        <v>0</v>
      </c>
      <c r="F459" s="9">
        <v>1152.0695834992516</v>
      </c>
      <c r="G459" s="9">
        <v>1152.0695834992516</v>
      </c>
      <c r="H459" s="18">
        <v>979.25914597436383</v>
      </c>
      <c r="I459" s="18">
        <v>0</v>
      </c>
      <c r="J459" s="4"/>
      <c r="K459" s="18">
        <v>0</v>
      </c>
      <c r="L459" s="4"/>
      <c r="M459" s="4"/>
    </row>
    <row r="460" spans="1:13" x14ac:dyDescent="0.2">
      <c r="A460" s="8">
        <v>43453.75</v>
      </c>
      <c r="B460" s="9">
        <v>0</v>
      </c>
      <c r="C460" s="20" t="s">
        <v>40</v>
      </c>
      <c r="D460" s="20" t="s">
        <v>40</v>
      </c>
      <c r="E460" s="41">
        <v>0</v>
      </c>
      <c r="F460" s="9">
        <v>1151.7367921549635</v>
      </c>
      <c r="G460" s="9">
        <v>1151.7367921549635</v>
      </c>
      <c r="H460" s="18">
        <v>978.97627333171897</v>
      </c>
      <c r="I460" s="18">
        <v>0</v>
      </c>
      <c r="J460" s="4"/>
      <c r="K460" s="18">
        <v>0</v>
      </c>
      <c r="L460" s="4"/>
      <c r="M460" s="4"/>
    </row>
    <row r="461" spans="1:13" x14ac:dyDescent="0.2">
      <c r="A461" s="8">
        <v>43453.791666666664</v>
      </c>
      <c r="B461" s="9">
        <v>0</v>
      </c>
      <c r="C461" s="20" t="s">
        <v>40</v>
      </c>
      <c r="D461" s="20" t="s">
        <v>40</v>
      </c>
      <c r="E461" s="41">
        <v>0</v>
      </c>
      <c r="F461" s="9">
        <v>1149.5494001986101</v>
      </c>
      <c r="G461" s="9">
        <v>1149.5494001986101</v>
      </c>
      <c r="H461" s="18">
        <v>977.11699016881857</v>
      </c>
      <c r="I461" s="18">
        <v>0</v>
      </c>
      <c r="J461" s="4"/>
      <c r="K461" s="18">
        <v>0</v>
      </c>
      <c r="L461" s="4"/>
      <c r="M461" s="4"/>
    </row>
    <row r="462" spans="1:13" x14ac:dyDescent="0.2">
      <c r="A462" s="8">
        <v>43453.833333333336</v>
      </c>
      <c r="B462" s="9">
        <v>0</v>
      </c>
      <c r="C462" s="20" t="s">
        <v>40</v>
      </c>
      <c r="D462" s="20" t="s">
        <v>40</v>
      </c>
      <c r="E462" s="41">
        <v>0</v>
      </c>
      <c r="F462" s="9">
        <v>1149.5690826569435</v>
      </c>
      <c r="G462" s="9">
        <v>1149.5690826569435</v>
      </c>
      <c r="H462" s="18">
        <v>977.13372025840192</v>
      </c>
      <c r="I462" s="18">
        <v>0</v>
      </c>
      <c r="J462" s="4"/>
      <c r="K462" s="18">
        <v>0</v>
      </c>
      <c r="L462" s="4"/>
      <c r="M462" s="4"/>
    </row>
    <row r="463" spans="1:13" x14ac:dyDescent="0.2">
      <c r="A463" s="8">
        <v>43453.875</v>
      </c>
      <c r="B463" s="9">
        <v>0</v>
      </c>
      <c r="C463" s="20" t="s">
        <v>40</v>
      </c>
      <c r="D463" s="20" t="s">
        <v>40</v>
      </c>
      <c r="E463" s="41">
        <v>0</v>
      </c>
      <c r="F463" s="9">
        <v>1149.0939678928312</v>
      </c>
      <c r="G463" s="9">
        <v>1149.0939678928312</v>
      </c>
      <c r="H463" s="18">
        <v>976.72987270890644</v>
      </c>
      <c r="I463" s="18">
        <v>0</v>
      </c>
      <c r="J463" s="4"/>
      <c r="K463" s="18">
        <v>0</v>
      </c>
      <c r="L463" s="4"/>
      <c r="M463" s="4"/>
    </row>
    <row r="464" spans="1:13" x14ac:dyDescent="0.2">
      <c r="A464" s="8">
        <v>43453.916666666664</v>
      </c>
      <c r="B464" s="9">
        <v>0</v>
      </c>
      <c r="C464" s="20" t="s">
        <v>40</v>
      </c>
      <c r="D464" s="20" t="s">
        <v>40</v>
      </c>
      <c r="E464" s="41">
        <v>0</v>
      </c>
      <c r="F464" s="9">
        <v>1148.0650169192638</v>
      </c>
      <c r="G464" s="9">
        <v>1148.0650169192638</v>
      </c>
      <c r="H464" s="18">
        <v>975.85526438137424</v>
      </c>
      <c r="I464" s="18">
        <v>0</v>
      </c>
      <c r="J464" s="4"/>
      <c r="K464" s="18">
        <v>0</v>
      </c>
      <c r="L464" s="4"/>
      <c r="M464" s="4"/>
    </row>
    <row r="465" spans="1:13" x14ac:dyDescent="0.2">
      <c r="A465" s="8">
        <v>43453.958333333336</v>
      </c>
      <c r="B465" s="9">
        <v>0</v>
      </c>
      <c r="C465" s="20" t="s">
        <v>40</v>
      </c>
      <c r="D465" s="20" t="s">
        <v>40</v>
      </c>
      <c r="E465" s="41">
        <v>0</v>
      </c>
      <c r="F465" s="9">
        <v>1146.4796096725602</v>
      </c>
      <c r="G465" s="9">
        <v>1146.4796096725602</v>
      </c>
      <c r="H465" s="18">
        <v>974.50766822167611</v>
      </c>
      <c r="I465" s="18">
        <v>0</v>
      </c>
      <c r="J465" s="4"/>
      <c r="K465" s="18">
        <v>0</v>
      </c>
      <c r="L465" s="4"/>
      <c r="M465" s="4"/>
    </row>
    <row r="466" spans="1:13" x14ac:dyDescent="0.2">
      <c r="A466" s="8">
        <v>43454</v>
      </c>
      <c r="B466" s="9">
        <v>0</v>
      </c>
      <c r="C466" s="20" t="s">
        <v>40</v>
      </c>
      <c r="D466" s="20" t="s">
        <v>40</v>
      </c>
      <c r="E466" s="41">
        <v>0</v>
      </c>
      <c r="F466" s="9">
        <v>1146.3148170139666</v>
      </c>
      <c r="G466" s="9">
        <v>1146.3148170139666</v>
      </c>
      <c r="H466" s="18">
        <v>974.36759446187159</v>
      </c>
      <c r="I466" s="18">
        <v>0</v>
      </c>
      <c r="J466" s="4"/>
      <c r="K466" s="18">
        <v>0</v>
      </c>
      <c r="L466" s="4"/>
      <c r="M466" s="4"/>
    </row>
    <row r="467" spans="1:13" x14ac:dyDescent="0.2">
      <c r="A467" s="8">
        <v>43454.041666666664</v>
      </c>
      <c r="B467" s="9">
        <v>0</v>
      </c>
      <c r="C467" s="20" t="s">
        <v>40</v>
      </c>
      <c r="D467" s="20" t="s">
        <v>40</v>
      </c>
      <c r="E467" s="41">
        <v>0</v>
      </c>
      <c r="F467" s="9">
        <v>1146.6962388952766</v>
      </c>
      <c r="G467" s="9">
        <v>1146.6962388952766</v>
      </c>
      <c r="H467" s="18">
        <v>974.69180306098508</v>
      </c>
      <c r="I467" s="18">
        <v>0</v>
      </c>
      <c r="J467" s="4"/>
      <c r="K467" s="18">
        <v>0</v>
      </c>
      <c r="L467" s="4"/>
      <c r="M467" s="4"/>
    </row>
    <row r="468" spans="1:13" x14ac:dyDescent="0.2">
      <c r="A468" s="8">
        <v>43454.083333333336</v>
      </c>
      <c r="B468" s="9">
        <v>0</v>
      </c>
      <c r="C468" s="20" t="s">
        <v>40</v>
      </c>
      <c r="D468" s="20" t="s">
        <v>40</v>
      </c>
      <c r="E468" s="41">
        <v>0</v>
      </c>
      <c r="F468" s="9">
        <v>1145.586941297465</v>
      </c>
      <c r="G468" s="9">
        <v>1145.586941297465</v>
      </c>
      <c r="H468" s="18">
        <v>973.74890010284525</v>
      </c>
      <c r="I468" s="18">
        <v>0</v>
      </c>
      <c r="J468" s="4"/>
      <c r="K468" s="18">
        <v>0</v>
      </c>
      <c r="L468" s="4"/>
      <c r="M468" s="4"/>
    </row>
    <row r="469" spans="1:13" x14ac:dyDescent="0.2">
      <c r="A469" s="8">
        <v>43454.125</v>
      </c>
      <c r="B469" s="9">
        <v>0</v>
      </c>
      <c r="C469" s="20" t="s">
        <v>40</v>
      </c>
      <c r="D469" s="20" t="s">
        <v>40</v>
      </c>
      <c r="E469" s="41">
        <v>0</v>
      </c>
      <c r="F469" s="9">
        <v>1142.3347181790496</v>
      </c>
      <c r="G469" s="9">
        <v>1142.3347181790496</v>
      </c>
      <c r="H469" s="18">
        <v>970.98451045219213</v>
      </c>
      <c r="I469" s="18">
        <v>0</v>
      </c>
      <c r="J469" s="4"/>
      <c r="K469" s="18">
        <v>0</v>
      </c>
      <c r="L469" s="4"/>
      <c r="M469" s="4"/>
    </row>
    <row r="470" spans="1:13" x14ac:dyDescent="0.2">
      <c r="A470" s="8">
        <v>43454.166666666664</v>
      </c>
      <c r="B470" s="9">
        <v>0</v>
      </c>
      <c r="C470" s="20" t="s">
        <v>40</v>
      </c>
      <c r="D470" s="20" t="s">
        <v>40</v>
      </c>
      <c r="E470" s="41">
        <v>0</v>
      </c>
      <c r="F470" s="9">
        <v>1143.8580563134208</v>
      </c>
      <c r="G470" s="9">
        <v>1143.8580563134208</v>
      </c>
      <c r="H470" s="18">
        <v>972.27934786640765</v>
      </c>
      <c r="I470" s="18">
        <v>0</v>
      </c>
      <c r="J470" s="4"/>
      <c r="K470" s="18">
        <v>0</v>
      </c>
      <c r="L470" s="4"/>
      <c r="M470" s="4"/>
    </row>
    <row r="471" spans="1:13" x14ac:dyDescent="0.2">
      <c r="A471" s="8">
        <v>43454.208333333336</v>
      </c>
      <c r="B471" s="9">
        <v>0</v>
      </c>
      <c r="C471" s="20" t="s">
        <v>40</v>
      </c>
      <c r="D471" s="20" t="s">
        <v>40</v>
      </c>
      <c r="E471" s="41">
        <v>0</v>
      </c>
      <c r="F471" s="9">
        <v>1139.760306225804</v>
      </c>
      <c r="G471" s="9">
        <v>1139.760306225804</v>
      </c>
      <c r="H471" s="18">
        <v>968.79626029193344</v>
      </c>
      <c r="I471" s="18">
        <v>0</v>
      </c>
      <c r="J471" s="4"/>
      <c r="K471" s="18">
        <v>0</v>
      </c>
      <c r="L471" s="4"/>
      <c r="M471" s="4"/>
    </row>
    <row r="472" spans="1:13" x14ac:dyDescent="0.2">
      <c r="A472" s="8">
        <v>43454.25</v>
      </c>
      <c r="B472" s="9">
        <v>0</v>
      </c>
      <c r="C472" s="20" t="s">
        <v>40</v>
      </c>
      <c r="D472" s="20" t="s">
        <v>40</v>
      </c>
      <c r="E472" s="41">
        <v>0</v>
      </c>
      <c r="F472" s="9">
        <v>1130.8279620285875</v>
      </c>
      <c r="G472" s="9">
        <v>1130.8279620285875</v>
      </c>
      <c r="H472" s="18">
        <v>961.20376772429938</v>
      </c>
      <c r="I472" s="18">
        <v>0</v>
      </c>
      <c r="J472" s="4"/>
      <c r="K472" s="18">
        <v>0</v>
      </c>
      <c r="L472" s="4"/>
      <c r="M472" s="4"/>
    </row>
    <row r="473" spans="1:13" x14ac:dyDescent="0.2">
      <c r="A473" s="8">
        <v>43454.291666666664</v>
      </c>
      <c r="B473" s="9">
        <v>0</v>
      </c>
      <c r="C473" s="20" t="s">
        <v>40</v>
      </c>
      <c r="D473" s="20" t="s">
        <v>40</v>
      </c>
      <c r="E473" s="41">
        <v>0</v>
      </c>
      <c r="F473" s="9">
        <v>1127.4222560288536</v>
      </c>
      <c r="G473" s="9">
        <v>1127.4222560288536</v>
      </c>
      <c r="H473" s="18">
        <v>958.30891762452552</v>
      </c>
      <c r="I473" s="18">
        <v>0</v>
      </c>
      <c r="J473" s="4"/>
      <c r="K473" s="18">
        <v>0</v>
      </c>
      <c r="L473" s="4"/>
      <c r="M473" s="4"/>
    </row>
    <row r="474" spans="1:13" x14ac:dyDescent="0.2">
      <c r="A474" s="8">
        <v>43454.333333333336</v>
      </c>
      <c r="B474" s="9">
        <v>0</v>
      </c>
      <c r="C474" s="20" t="s">
        <v>40</v>
      </c>
      <c r="D474" s="20" t="s">
        <v>40</v>
      </c>
      <c r="E474" s="41">
        <v>0</v>
      </c>
      <c r="F474" s="9">
        <v>1125.9030309668867</v>
      </c>
      <c r="G474" s="9">
        <v>1125.9030309668867</v>
      </c>
      <c r="H474" s="18">
        <v>957.01757632185365</v>
      </c>
      <c r="I474" s="18">
        <v>0</v>
      </c>
      <c r="J474" s="4"/>
      <c r="K474" s="18">
        <v>0</v>
      </c>
      <c r="L474" s="4"/>
      <c r="M474" s="4"/>
    </row>
    <row r="475" spans="1:13" x14ac:dyDescent="0.2">
      <c r="A475" s="8">
        <v>43454.375</v>
      </c>
      <c r="B475" s="9">
        <v>0</v>
      </c>
      <c r="C475" s="20" t="s">
        <v>40</v>
      </c>
      <c r="D475" s="20" t="s">
        <v>40</v>
      </c>
      <c r="E475" s="41">
        <v>0</v>
      </c>
      <c r="F475" s="9">
        <v>1124.9985285320174</v>
      </c>
      <c r="G475" s="9">
        <v>1124.9985285320174</v>
      </c>
      <c r="H475" s="18">
        <v>956.24874925221479</v>
      </c>
      <c r="I475" s="18">
        <v>0</v>
      </c>
      <c r="J475" s="4"/>
      <c r="K475" s="18">
        <v>0</v>
      </c>
      <c r="L475" s="4"/>
      <c r="M475" s="4"/>
    </row>
    <row r="476" spans="1:13" x14ac:dyDescent="0.2">
      <c r="A476" s="8">
        <v>43454.416666666664</v>
      </c>
      <c r="B476" s="9">
        <v>0</v>
      </c>
      <c r="C476" s="20" t="s">
        <v>40</v>
      </c>
      <c r="D476" s="20" t="s">
        <v>40</v>
      </c>
      <c r="E476" s="41">
        <v>0</v>
      </c>
      <c r="F476" s="9">
        <v>1123.355551277411</v>
      </c>
      <c r="G476" s="9">
        <v>1123.355551277411</v>
      </c>
      <c r="H476" s="18">
        <v>954.85221858579928</v>
      </c>
      <c r="I476" s="18">
        <v>0</v>
      </c>
      <c r="J476" s="4"/>
      <c r="K476" s="18">
        <v>0</v>
      </c>
      <c r="L476" s="4"/>
      <c r="M476" s="4"/>
    </row>
    <row r="477" spans="1:13" x14ac:dyDescent="0.2">
      <c r="A477" s="8">
        <v>43454.458333333336</v>
      </c>
      <c r="B477" s="9">
        <v>0</v>
      </c>
      <c r="C477" s="20" t="s">
        <v>40</v>
      </c>
      <c r="D477" s="20" t="s">
        <v>40</v>
      </c>
      <c r="E477" s="41">
        <v>0</v>
      </c>
      <c r="F477" s="9">
        <v>1124.6304036526274</v>
      </c>
      <c r="G477" s="9">
        <v>1124.6304036526274</v>
      </c>
      <c r="H477" s="18">
        <v>955.93584310473318</v>
      </c>
      <c r="I477" s="18">
        <v>0</v>
      </c>
      <c r="J477" s="4"/>
      <c r="K477" s="18">
        <v>0</v>
      </c>
      <c r="L477" s="4"/>
      <c r="M477" s="4"/>
    </row>
    <row r="478" spans="1:13" x14ac:dyDescent="0.2">
      <c r="A478" s="8">
        <v>43454.5</v>
      </c>
      <c r="B478" s="9">
        <v>0</v>
      </c>
      <c r="C478" s="20" t="s">
        <v>40</v>
      </c>
      <c r="D478" s="20" t="s">
        <v>40</v>
      </c>
      <c r="E478" s="41">
        <v>0</v>
      </c>
      <c r="F478" s="9">
        <v>1132.9272526680056</v>
      </c>
      <c r="G478" s="9">
        <v>1132.9272526680056</v>
      </c>
      <c r="H478" s="18">
        <v>962.98816476780473</v>
      </c>
      <c r="I478" s="18">
        <v>0</v>
      </c>
      <c r="J478" s="4"/>
      <c r="K478" s="18">
        <v>0</v>
      </c>
      <c r="L478" s="4"/>
      <c r="M478" s="4"/>
    </row>
    <row r="479" spans="1:13" x14ac:dyDescent="0.2">
      <c r="A479" s="8">
        <v>43454.541666666664</v>
      </c>
      <c r="B479" s="9">
        <v>0</v>
      </c>
      <c r="C479" s="20" t="s">
        <v>40</v>
      </c>
      <c r="D479" s="20" t="s">
        <v>40</v>
      </c>
      <c r="E479" s="41">
        <v>0</v>
      </c>
      <c r="F479" s="9">
        <v>1133.7418953589438</v>
      </c>
      <c r="G479" s="9">
        <v>1133.7418953589438</v>
      </c>
      <c r="H479" s="18">
        <v>963.68061105510219</v>
      </c>
      <c r="I479" s="18">
        <v>0</v>
      </c>
      <c r="J479" s="4"/>
      <c r="K479" s="18">
        <v>0</v>
      </c>
      <c r="L479" s="4"/>
      <c r="M479" s="4"/>
    </row>
    <row r="480" spans="1:13" x14ac:dyDescent="0.2">
      <c r="A480" s="8">
        <v>43454.583333333336</v>
      </c>
      <c r="B480" s="9">
        <v>0</v>
      </c>
      <c r="C480" s="20" t="s">
        <v>40</v>
      </c>
      <c r="D480" s="20" t="s">
        <v>40</v>
      </c>
      <c r="E480" s="41">
        <v>0</v>
      </c>
      <c r="F480" s="9">
        <v>1132.2204684361557</v>
      </c>
      <c r="G480" s="9">
        <v>1132.2204684361557</v>
      </c>
      <c r="H480" s="18">
        <v>962.38739817073224</v>
      </c>
      <c r="I480" s="18">
        <v>0</v>
      </c>
      <c r="J480" s="4"/>
      <c r="K480" s="18">
        <v>0</v>
      </c>
      <c r="L480" s="4"/>
      <c r="M480" s="4"/>
    </row>
    <row r="481" spans="1:13" x14ac:dyDescent="0.2">
      <c r="A481" s="8">
        <v>43454.625</v>
      </c>
      <c r="B481" s="9">
        <v>0</v>
      </c>
      <c r="C481" s="20" t="s">
        <v>40</v>
      </c>
      <c r="D481" s="20" t="s">
        <v>40</v>
      </c>
      <c r="E481" s="41">
        <v>0</v>
      </c>
      <c r="F481" s="9">
        <v>1132.9419432579546</v>
      </c>
      <c r="G481" s="9">
        <v>1132.9419432579546</v>
      </c>
      <c r="H481" s="18">
        <v>963.00065176926137</v>
      </c>
      <c r="I481" s="18">
        <v>0</v>
      </c>
      <c r="J481" s="4"/>
      <c r="K481" s="18">
        <v>0</v>
      </c>
      <c r="L481" s="4"/>
      <c r="M481" s="4"/>
    </row>
    <row r="482" spans="1:13" x14ac:dyDescent="0.2">
      <c r="A482" s="8">
        <v>43454.666666666664</v>
      </c>
      <c r="B482" s="9">
        <v>0</v>
      </c>
      <c r="C482" s="20" t="s">
        <v>40</v>
      </c>
      <c r="D482" s="20" t="s">
        <v>40</v>
      </c>
      <c r="E482" s="41">
        <v>0</v>
      </c>
      <c r="F482" s="9">
        <v>1131.3566361451371</v>
      </c>
      <c r="G482" s="9">
        <v>1131.3566361451371</v>
      </c>
      <c r="H482" s="18">
        <v>961.6531407233665</v>
      </c>
      <c r="I482" s="18">
        <v>0</v>
      </c>
      <c r="J482" s="4"/>
      <c r="K482" s="18">
        <v>0</v>
      </c>
      <c r="L482" s="4"/>
      <c r="M482" s="4"/>
    </row>
    <row r="483" spans="1:13" x14ac:dyDescent="0.2">
      <c r="A483" s="8">
        <v>43454.708333333336</v>
      </c>
      <c r="B483" s="9">
        <v>0</v>
      </c>
      <c r="C483" s="20" t="s">
        <v>40</v>
      </c>
      <c r="D483" s="20" t="s">
        <v>40</v>
      </c>
      <c r="E483" s="41">
        <v>0</v>
      </c>
      <c r="F483" s="9">
        <v>1132.3086327201856</v>
      </c>
      <c r="G483" s="9">
        <v>1132.3086327201856</v>
      </c>
      <c r="H483" s="18">
        <v>962.46233781215778</v>
      </c>
      <c r="I483" s="18">
        <v>0</v>
      </c>
      <c r="J483" s="4"/>
      <c r="K483" s="18">
        <v>0</v>
      </c>
      <c r="L483" s="4"/>
      <c r="M483" s="4"/>
    </row>
    <row r="484" spans="1:13" x14ac:dyDescent="0.2">
      <c r="A484" s="8">
        <v>43454.75</v>
      </c>
      <c r="B484" s="9">
        <v>0</v>
      </c>
      <c r="C484" s="20" t="s">
        <v>40</v>
      </c>
      <c r="D484" s="20" t="s">
        <v>40</v>
      </c>
      <c r="E484" s="41">
        <v>0</v>
      </c>
      <c r="F484" s="9">
        <v>1133.0514876548464</v>
      </c>
      <c r="G484" s="9">
        <v>1133.0514876548464</v>
      </c>
      <c r="H484" s="18">
        <v>963.09376450661944</v>
      </c>
      <c r="I484" s="18">
        <v>0</v>
      </c>
      <c r="J484" s="4"/>
      <c r="K484" s="18">
        <v>0</v>
      </c>
      <c r="L484" s="4"/>
      <c r="M484" s="4"/>
    </row>
    <row r="485" spans="1:13" x14ac:dyDescent="0.2">
      <c r="A485" s="8">
        <v>43454.791666666664</v>
      </c>
      <c r="B485" s="9">
        <v>0</v>
      </c>
      <c r="C485" s="20" t="s">
        <v>40</v>
      </c>
      <c r="D485" s="20" t="s">
        <v>40</v>
      </c>
      <c r="E485" s="41">
        <v>0</v>
      </c>
      <c r="F485" s="9">
        <v>1132.7345316712663</v>
      </c>
      <c r="G485" s="9">
        <v>1132.7345316712663</v>
      </c>
      <c r="H485" s="18">
        <v>962.82435192057631</v>
      </c>
      <c r="I485" s="18">
        <v>0</v>
      </c>
      <c r="J485" s="4"/>
      <c r="K485" s="18">
        <v>0</v>
      </c>
      <c r="L485" s="4"/>
      <c r="M485" s="4"/>
    </row>
    <row r="486" spans="1:13" x14ac:dyDescent="0.2">
      <c r="A486" s="8">
        <v>43454.833333333336</v>
      </c>
      <c r="B486" s="9">
        <v>0</v>
      </c>
      <c r="C486" s="20" t="s">
        <v>40</v>
      </c>
      <c r="D486" s="20" t="s">
        <v>40</v>
      </c>
      <c r="E486" s="41">
        <v>0</v>
      </c>
      <c r="F486" s="9">
        <v>1131.9620003744483</v>
      </c>
      <c r="G486" s="9">
        <v>1131.9620003744483</v>
      </c>
      <c r="H486" s="18">
        <v>962.16770031828105</v>
      </c>
      <c r="I486" s="18">
        <v>0</v>
      </c>
      <c r="J486" s="4"/>
      <c r="K486" s="18">
        <v>0</v>
      </c>
      <c r="L486" s="4"/>
      <c r="M486" s="4"/>
    </row>
    <row r="487" spans="1:13" x14ac:dyDescent="0.2">
      <c r="A487" s="8">
        <v>43454.875</v>
      </c>
      <c r="B487" s="9">
        <v>0</v>
      </c>
      <c r="C487" s="20" t="s">
        <v>40</v>
      </c>
      <c r="D487" s="20" t="s">
        <v>40</v>
      </c>
      <c r="E487" s="41">
        <v>0</v>
      </c>
      <c r="F487" s="9">
        <v>1130.0571213133364</v>
      </c>
      <c r="G487" s="9">
        <v>1130.0571213133364</v>
      </c>
      <c r="H487" s="18">
        <v>960.54855311633594</v>
      </c>
      <c r="I487" s="18">
        <v>0</v>
      </c>
      <c r="J487" s="4"/>
      <c r="K487" s="18">
        <v>0</v>
      </c>
      <c r="L487" s="4"/>
      <c r="M487" s="4"/>
    </row>
    <row r="488" spans="1:13" x14ac:dyDescent="0.2">
      <c r="A488" s="8">
        <v>43454.916666666664</v>
      </c>
      <c r="B488" s="9">
        <v>0</v>
      </c>
      <c r="C488" s="20" t="s">
        <v>40</v>
      </c>
      <c r="D488" s="20" t="s">
        <v>40</v>
      </c>
      <c r="E488" s="41">
        <v>0</v>
      </c>
      <c r="F488" s="9">
        <v>1128.6705066868647</v>
      </c>
      <c r="G488" s="9">
        <v>1128.6705066868647</v>
      </c>
      <c r="H488" s="18">
        <v>959.36993068383492</v>
      </c>
      <c r="I488" s="18">
        <v>0</v>
      </c>
      <c r="J488" s="4"/>
      <c r="K488" s="18">
        <v>0</v>
      </c>
      <c r="L488" s="4"/>
      <c r="M488" s="4"/>
    </row>
    <row r="489" spans="1:13" x14ac:dyDescent="0.2">
      <c r="A489" s="8">
        <v>43454.958333333336</v>
      </c>
      <c r="B489" s="9">
        <v>0</v>
      </c>
      <c r="C489" s="20" t="s">
        <v>40</v>
      </c>
      <c r="D489" s="20" t="s">
        <v>40</v>
      </c>
      <c r="E489" s="41">
        <v>0</v>
      </c>
      <c r="F489" s="9">
        <v>1127.6100609215428</v>
      </c>
      <c r="G489" s="9">
        <v>1127.6100609215428</v>
      </c>
      <c r="H489" s="18">
        <v>958.46855178331134</v>
      </c>
      <c r="I489" s="18">
        <v>0</v>
      </c>
      <c r="J489" s="4"/>
      <c r="K489" s="18">
        <v>0</v>
      </c>
      <c r="L489" s="4"/>
      <c r="M489" s="4"/>
    </row>
    <row r="490" spans="1:13" x14ac:dyDescent="0.2">
      <c r="A490" s="8">
        <v>43455</v>
      </c>
      <c r="B490" s="9">
        <v>0</v>
      </c>
      <c r="C490" s="20" t="s">
        <v>40</v>
      </c>
      <c r="D490" s="20" t="s">
        <v>40</v>
      </c>
      <c r="E490" s="41">
        <v>0</v>
      </c>
      <c r="F490" s="9">
        <v>1126.6688996543735</v>
      </c>
      <c r="G490" s="9">
        <v>1126.6688996543735</v>
      </c>
      <c r="H490" s="18">
        <v>957.66856470621747</v>
      </c>
      <c r="I490" s="18">
        <v>0</v>
      </c>
      <c r="J490" s="4"/>
      <c r="K490" s="18">
        <v>0</v>
      </c>
      <c r="L490" s="4"/>
      <c r="M490" s="4"/>
    </row>
    <row r="491" spans="1:13" x14ac:dyDescent="0.2">
      <c r="A491" s="8">
        <v>43455.041666666664</v>
      </c>
      <c r="B491" s="9">
        <v>0</v>
      </c>
      <c r="C491" s="20" t="s">
        <v>40</v>
      </c>
      <c r="D491" s="20" t="s">
        <v>40</v>
      </c>
      <c r="E491" s="41">
        <v>0</v>
      </c>
      <c r="F491" s="9">
        <v>1125.8555645639015</v>
      </c>
      <c r="G491" s="9">
        <v>1125.8555645639015</v>
      </c>
      <c r="H491" s="18">
        <v>956.97722987931616</v>
      </c>
      <c r="I491" s="18">
        <v>0</v>
      </c>
      <c r="J491" s="4"/>
      <c r="K491" s="18">
        <v>0</v>
      </c>
      <c r="L491" s="4"/>
      <c r="M491" s="4"/>
    </row>
    <row r="492" spans="1:13" x14ac:dyDescent="0.2">
      <c r="A492" s="8">
        <v>43455.083333333336</v>
      </c>
      <c r="B492" s="9">
        <v>0</v>
      </c>
      <c r="C492" s="20" t="s">
        <v>40</v>
      </c>
      <c r="D492" s="20" t="s">
        <v>40</v>
      </c>
      <c r="E492" s="41">
        <v>0</v>
      </c>
      <c r="F492" s="9">
        <v>1124.7416462366448</v>
      </c>
      <c r="G492" s="9">
        <v>1124.7416462366448</v>
      </c>
      <c r="H492" s="18">
        <v>956.03039930114801</v>
      </c>
      <c r="I492" s="18">
        <v>0</v>
      </c>
      <c r="J492" s="4"/>
      <c r="K492" s="18">
        <v>0</v>
      </c>
      <c r="L492" s="4"/>
      <c r="M492" s="4"/>
    </row>
    <row r="493" spans="1:13" x14ac:dyDescent="0.2">
      <c r="A493" s="8">
        <v>43455.125</v>
      </c>
      <c r="B493" s="9">
        <v>0</v>
      </c>
      <c r="C493" s="20" t="s">
        <v>40</v>
      </c>
      <c r="D493" s="20" t="s">
        <v>40</v>
      </c>
      <c r="E493" s="41">
        <v>0</v>
      </c>
      <c r="F493" s="9">
        <v>1123.9725111302869</v>
      </c>
      <c r="G493" s="9">
        <v>1123.9725111302869</v>
      </c>
      <c r="H493" s="18">
        <v>955.37663446074384</v>
      </c>
      <c r="I493" s="18">
        <v>0</v>
      </c>
      <c r="J493" s="4"/>
      <c r="K493" s="18">
        <v>0</v>
      </c>
      <c r="L493" s="4"/>
      <c r="M493" s="4"/>
    </row>
    <row r="494" spans="1:13" x14ac:dyDescent="0.2">
      <c r="A494" s="8">
        <v>43455.166666666664</v>
      </c>
      <c r="B494" s="9">
        <v>0</v>
      </c>
      <c r="C494" s="20" t="s">
        <v>40</v>
      </c>
      <c r="D494" s="20" t="s">
        <v>40</v>
      </c>
      <c r="E494" s="41">
        <v>0</v>
      </c>
      <c r="F494" s="9">
        <v>1122.4929522225348</v>
      </c>
      <c r="G494" s="9">
        <v>1122.4929522225348</v>
      </c>
      <c r="H494" s="18">
        <v>954.11900938915448</v>
      </c>
      <c r="I494" s="18">
        <v>0</v>
      </c>
      <c r="J494" s="4"/>
      <c r="K494" s="18">
        <v>0</v>
      </c>
      <c r="L494" s="4"/>
      <c r="M494" s="4"/>
    </row>
    <row r="495" spans="1:13" x14ac:dyDescent="0.2">
      <c r="A495" s="8">
        <v>43455.208333333336</v>
      </c>
      <c r="B495" s="9">
        <v>0</v>
      </c>
      <c r="C495" s="20" t="s">
        <v>40</v>
      </c>
      <c r="D495" s="20" t="s">
        <v>40</v>
      </c>
      <c r="E495" s="41">
        <v>0</v>
      </c>
      <c r="F495" s="9">
        <v>1121.0888226894124</v>
      </c>
      <c r="G495" s="9">
        <v>1121.0888226894124</v>
      </c>
      <c r="H495" s="18">
        <v>952.92549928600044</v>
      </c>
      <c r="I495" s="18">
        <v>0</v>
      </c>
      <c r="J495" s="4"/>
      <c r="K495" s="18">
        <v>0</v>
      </c>
      <c r="L495" s="4"/>
      <c r="M495" s="4"/>
    </row>
    <row r="496" spans="1:13" x14ac:dyDescent="0.2">
      <c r="A496" s="8">
        <v>43455.25</v>
      </c>
      <c r="B496" s="9">
        <v>0</v>
      </c>
      <c r="C496" s="20" t="s">
        <v>40</v>
      </c>
      <c r="D496" s="20" t="s">
        <v>40</v>
      </c>
      <c r="E496" s="41">
        <v>0</v>
      </c>
      <c r="F496" s="9">
        <v>1119.5719783804241</v>
      </c>
      <c r="G496" s="9">
        <v>1119.5719783804241</v>
      </c>
      <c r="H496" s="18">
        <v>951.63618162336047</v>
      </c>
      <c r="I496" s="18">
        <v>0</v>
      </c>
      <c r="J496" s="4"/>
      <c r="K496" s="18">
        <v>0</v>
      </c>
      <c r="L496" s="4"/>
      <c r="M496" s="4"/>
    </row>
    <row r="497" spans="1:13" x14ac:dyDescent="0.2">
      <c r="A497" s="8">
        <v>43455.291666666664</v>
      </c>
      <c r="B497" s="9">
        <v>0</v>
      </c>
      <c r="C497" s="20" t="s">
        <v>40</v>
      </c>
      <c r="D497" s="20" t="s">
        <v>40</v>
      </c>
      <c r="E497" s="41">
        <v>0</v>
      </c>
      <c r="F497" s="9">
        <v>1117.2842857862465</v>
      </c>
      <c r="G497" s="9">
        <v>1117.2842857862465</v>
      </c>
      <c r="H497" s="18">
        <v>949.69164291830953</v>
      </c>
      <c r="I497" s="18">
        <v>0</v>
      </c>
      <c r="J497" s="4"/>
      <c r="K497" s="18">
        <v>0</v>
      </c>
      <c r="L497" s="4"/>
      <c r="M497" s="4"/>
    </row>
    <row r="498" spans="1:13" x14ac:dyDescent="0.2">
      <c r="A498" s="8">
        <v>43455.333333333336</v>
      </c>
      <c r="B498" s="9">
        <v>0</v>
      </c>
      <c r="C498" s="20" t="s">
        <v>40</v>
      </c>
      <c r="D498" s="20" t="s">
        <v>40</v>
      </c>
      <c r="E498" s="41">
        <v>0</v>
      </c>
      <c r="F498" s="9">
        <v>1115.8554908526341</v>
      </c>
      <c r="G498" s="9">
        <v>1115.8554908526341</v>
      </c>
      <c r="H498" s="18">
        <v>948.47716722473899</v>
      </c>
      <c r="I498" s="18">
        <v>0</v>
      </c>
      <c r="J498" s="4"/>
      <c r="K498" s="18">
        <v>0</v>
      </c>
      <c r="L498" s="4"/>
      <c r="M498" s="4"/>
    </row>
    <row r="499" spans="1:13" x14ac:dyDescent="0.2">
      <c r="A499" s="8">
        <v>43455.375</v>
      </c>
      <c r="B499" s="9">
        <v>0</v>
      </c>
      <c r="C499" s="20" t="s">
        <v>40</v>
      </c>
      <c r="D499" s="20" t="s">
        <v>40</v>
      </c>
      <c r="E499" s="41">
        <v>0</v>
      </c>
      <c r="F499" s="9">
        <v>1115.2368161142349</v>
      </c>
      <c r="G499" s="9">
        <v>1115.2368161142349</v>
      </c>
      <c r="H499" s="18">
        <v>947.95129369709969</v>
      </c>
      <c r="I499" s="18">
        <v>0</v>
      </c>
      <c r="J499" s="4"/>
      <c r="K499" s="18">
        <v>0</v>
      </c>
      <c r="L499" s="4"/>
      <c r="M499" s="4"/>
    </row>
    <row r="500" spans="1:13" x14ac:dyDescent="0.2">
      <c r="A500" s="8">
        <v>43455.416666666664</v>
      </c>
      <c r="B500" s="9">
        <v>0</v>
      </c>
      <c r="C500" s="20" t="s">
        <v>40</v>
      </c>
      <c r="D500" s="20" t="s">
        <v>40</v>
      </c>
      <c r="E500" s="41">
        <v>0</v>
      </c>
      <c r="F500" s="9">
        <v>1112.870095851513</v>
      </c>
      <c r="G500" s="9">
        <v>1112.870095851513</v>
      </c>
      <c r="H500" s="18">
        <v>945.93958147378601</v>
      </c>
      <c r="I500" s="18">
        <v>0</v>
      </c>
      <c r="J500" s="4"/>
      <c r="K500" s="18">
        <v>0</v>
      </c>
      <c r="L500" s="4"/>
      <c r="M500" s="4"/>
    </row>
    <row r="501" spans="1:13" x14ac:dyDescent="0.2">
      <c r="A501" s="8">
        <v>43455.458333333336</v>
      </c>
      <c r="B501" s="9">
        <v>0</v>
      </c>
      <c r="C501" s="20" t="s">
        <v>40</v>
      </c>
      <c r="D501" s="20" t="s">
        <v>40</v>
      </c>
      <c r="E501" s="41">
        <v>0</v>
      </c>
      <c r="F501" s="9">
        <v>1111.3028718209209</v>
      </c>
      <c r="G501" s="9">
        <v>1111.3028718209209</v>
      </c>
      <c r="H501" s="18">
        <v>944.6074410477828</v>
      </c>
      <c r="I501" s="18">
        <v>0</v>
      </c>
      <c r="J501" s="4"/>
      <c r="K501" s="18">
        <v>0</v>
      </c>
      <c r="L501" s="4"/>
      <c r="M501" s="4"/>
    </row>
    <row r="502" spans="1:13" x14ac:dyDescent="0.2">
      <c r="A502" s="8">
        <v>43455.5</v>
      </c>
      <c r="B502" s="9">
        <v>0</v>
      </c>
      <c r="C502" s="20" t="s">
        <v>40</v>
      </c>
      <c r="D502" s="20" t="s">
        <v>40</v>
      </c>
      <c r="E502" s="41">
        <v>0</v>
      </c>
      <c r="F502" s="9">
        <v>1109.0690525751204</v>
      </c>
      <c r="G502" s="9">
        <v>1109.0690525751204</v>
      </c>
      <c r="H502" s="18">
        <v>942.70869468885235</v>
      </c>
      <c r="I502" s="18">
        <v>0</v>
      </c>
      <c r="J502" s="4"/>
      <c r="K502" s="18">
        <v>0</v>
      </c>
      <c r="L502" s="4"/>
      <c r="M502" s="4"/>
    </row>
    <row r="503" spans="1:13" x14ac:dyDescent="0.2">
      <c r="A503" s="8">
        <v>43455.541666666664</v>
      </c>
      <c r="B503" s="9">
        <v>0</v>
      </c>
      <c r="C503" s="20" t="s">
        <v>40</v>
      </c>
      <c r="D503" s="20" t="s">
        <v>40</v>
      </c>
      <c r="E503" s="41">
        <v>0</v>
      </c>
      <c r="F503" s="9">
        <v>1105.7301220260135</v>
      </c>
      <c r="G503" s="9">
        <v>1105.7301220260135</v>
      </c>
      <c r="H503" s="18">
        <v>939.87060372211147</v>
      </c>
      <c r="I503" s="18">
        <v>0</v>
      </c>
      <c r="J503" s="4"/>
      <c r="K503" s="18">
        <v>0</v>
      </c>
      <c r="L503" s="4"/>
      <c r="M503" s="4"/>
    </row>
    <row r="504" spans="1:13" x14ac:dyDescent="0.2">
      <c r="A504" s="8">
        <v>43455.583333333336</v>
      </c>
      <c r="B504" s="9">
        <v>0</v>
      </c>
      <c r="C504" s="20" t="s">
        <v>40</v>
      </c>
      <c r="D504" s="20" t="s">
        <v>40</v>
      </c>
      <c r="E504" s="41">
        <v>0</v>
      </c>
      <c r="F504" s="9">
        <v>1100.909667975159</v>
      </c>
      <c r="G504" s="9">
        <v>1100.909667975159</v>
      </c>
      <c r="H504" s="18">
        <v>935.77321777888505</v>
      </c>
      <c r="I504" s="18">
        <v>0</v>
      </c>
      <c r="J504" s="4"/>
      <c r="K504" s="18">
        <v>0</v>
      </c>
      <c r="L504" s="4"/>
      <c r="M504" s="4"/>
    </row>
    <row r="505" spans="1:13" x14ac:dyDescent="0.2">
      <c r="A505" s="8">
        <v>43455.625</v>
      </c>
      <c r="B505" s="9">
        <v>0</v>
      </c>
      <c r="C505" s="20" t="s">
        <v>40</v>
      </c>
      <c r="D505" s="20" t="s">
        <v>40</v>
      </c>
      <c r="E505" s="41">
        <v>0</v>
      </c>
      <c r="F505" s="9">
        <v>1104.6850179827011</v>
      </c>
      <c r="G505" s="9">
        <v>1104.6850179827011</v>
      </c>
      <c r="H505" s="18">
        <v>938.98226528529585</v>
      </c>
      <c r="I505" s="18">
        <v>0</v>
      </c>
      <c r="J505" s="4"/>
      <c r="K505" s="18">
        <v>0</v>
      </c>
      <c r="L505" s="4"/>
      <c r="M505" s="4"/>
    </row>
    <row r="506" spans="1:13" x14ac:dyDescent="0.2">
      <c r="A506" s="8">
        <v>43455.666666666664</v>
      </c>
      <c r="B506" s="9">
        <v>0</v>
      </c>
      <c r="C506" s="20" t="s">
        <v>40</v>
      </c>
      <c r="D506" s="20" t="s">
        <v>40</v>
      </c>
      <c r="E506" s="41">
        <v>0</v>
      </c>
      <c r="F506" s="9">
        <v>1106.3876341214145</v>
      </c>
      <c r="G506" s="9">
        <v>1106.3876341214145</v>
      </c>
      <c r="H506" s="18">
        <v>940.42948900320232</v>
      </c>
      <c r="I506" s="18">
        <v>0</v>
      </c>
      <c r="J506" s="4"/>
      <c r="K506" s="18">
        <v>0</v>
      </c>
      <c r="L506" s="4"/>
      <c r="M506" s="4"/>
    </row>
    <row r="507" spans="1:13" x14ac:dyDescent="0.2">
      <c r="A507" s="8">
        <v>43455.708333333336</v>
      </c>
      <c r="B507" s="9">
        <v>0</v>
      </c>
      <c r="C507" s="20" t="s">
        <v>40</v>
      </c>
      <c r="D507" s="20" t="s">
        <v>40</v>
      </c>
      <c r="E507" s="41">
        <v>0</v>
      </c>
      <c r="F507" s="9">
        <v>1107.3693350321639</v>
      </c>
      <c r="G507" s="9">
        <v>1107.3693350321639</v>
      </c>
      <c r="H507" s="18">
        <v>941.26393477733927</v>
      </c>
      <c r="I507" s="18">
        <v>0</v>
      </c>
      <c r="J507" s="4"/>
      <c r="K507" s="18">
        <v>0</v>
      </c>
      <c r="L507" s="4"/>
      <c r="M507" s="4"/>
    </row>
    <row r="508" spans="1:13" x14ac:dyDescent="0.2">
      <c r="A508" s="8">
        <v>43455.75</v>
      </c>
      <c r="B508" s="9">
        <v>0</v>
      </c>
      <c r="C508" s="20" t="s">
        <v>40</v>
      </c>
      <c r="D508" s="20" t="s">
        <v>40</v>
      </c>
      <c r="E508" s="41">
        <v>0</v>
      </c>
      <c r="F508" s="9">
        <v>1108.4530310367566</v>
      </c>
      <c r="G508" s="9">
        <v>1108.4530310367566</v>
      </c>
      <c r="H508" s="18">
        <v>942.18507638124299</v>
      </c>
      <c r="I508" s="18">
        <v>0</v>
      </c>
      <c r="J508" s="4"/>
      <c r="K508" s="18">
        <v>0</v>
      </c>
      <c r="L508" s="4"/>
      <c r="M508" s="4"/>
    </row>
    <row r="509" spans="1:13" x14ac:dyDescent="0.2">
      <c r="A509" s="8">
        <v>43455.791666666664</v>
      </c>
      <c r="B509" s="9">
        <v>0</v>
      </c>
      <c r="C509" s="20" t="s">
        <v>40</v>
      </c>
      <c r="D509" s="20" t="s">
        <v>40</v>
      </c>
      <c r="E509" s="41">
        <v>0</v>
      </c>
      <c r="F509" s="9">
        <v>1108.6172544443623</v>
      </c>
      <c r="G509" s="9">
        <v>1108.6172544443623</v>
      </c>
      <c r="H509" s="18">
        <v>942.32466627770793</v>
      </c>
      <c r="I509" s="18">
        <v>0</v>
      </c>
      <c r="J509" s="4"/>
      <c r="K509" s="18">
        <v>0</v>
      </c>
      <c r="L509" s="4"/>
      <c r="M509" s="4"/>
    </row>
    <row r="510" spans="1:13" x14ac:dyDescent="0.2">
      <c r="A510" s="8">
        <v>43455.833333333336</v>
      </c>
      <c r="B510" s="9">
        <v>0</v>
      </c>
      <c r="C510" s="20" t="s">
        <v>40</v>
      </c>
      <c r="D510" s="20" t="s">
        <v>40</v>
      </c>
      <c r="E510" s="41">
        <v>0</v>
      </c>
      <c r="F510" s="9">
        <v>1107.7735640163735</v>
      </c>
      <c r="G510" s="9">
        <v>1107.7735640163735</v>
      </c>
      <c r="H510" s="18">
        <v>941.6075294139174</v>
      </c>
      <c r="I510" s="18">
        <v>0</v>
      </c>
      <c r="J510" s="4"/>
      <c r="K510" s="18">
        <v>0</v>
      </c>
      <c r="L510" s="4"/>
      <c r="M510" s="4"/>
    </row>
    <row r="511" spans="1:13" x14ac:dyDescent="0.2">
      <c r="A511" s="8">
        <v>43455.875</v>
      </c>
      <c r="B511" s="9">
        <v>0</v>
      </c>
      <c r="C511" s="20" t="s">
        <v>40</v>
      </c>
      <c r="D511" s="20" t="s">
        <v>40</v>
      </c>
      <c r="E511" s="41">
        <v>0</v>
      </c>
      <c r="F511" s="9">
        <v>1105.5585365438435</v>
      </c>
      <c r="G511" s="9">
        <v>1105.5585365438435</v>
      </c>
      <c r="H511" s="18">
        <v>939.72475606226692</v>
      </c>
      <c r="I511" s="18">
        <v>0</v>
      </c>
      <c r="J511" s="4"/>
      <c r="K511" s="18">
        <v>0</v>
      </c>
      <c r="L511" s="4"/>
      <c r="M511" s="4"/>
    </row>
    <row r="512" spans="1:13" x14ac:dyDescent="0.2">
      <c r="A512" s="8">
        <v>43455.916666666664</v>
      </c>
      <c r="B512" s="9">
        <v>0</v>
      </c>
      <c r="C512" s="20" t="s">
        <v>40</v>
      </c>
      <c r="D512" s="20" t="s">
        <v>40</v>
      </c>
      <c r="E512" s="41">
        <v>0</v>
      </c>
      <c r="F512" s="9">
        <v>1103.9884639093684</v>
      </c>
      <c r="G512" s="9">
        <v>1103.9884639093684</v>
      </c>
      <c r="H512" s="18">
        <v>938.39019432296311</v>
      </c>
      <c r="I512" s="18">
        <v>0</v>
      </c>
      <c r="J512" s="4"/>
      <c r="K512" s="18">
        <v>0</v>
      </c>
      <c r="L512" s="4"/>
      <c r="M512" s="4"/>
    </row>
    <row r="513" spans="1:13" x14ac:dyDescent="0.2">
      <c r="A513" s="8">
        <v>43455.958333333336</v>
      </c>
      <c r="B513" s="9">
        <v>0</v>
      </c>
      <c r="C513" s="20" t="s">
        <v>40</v>
      </c>
      <c r="D513" s="20" t="s">
        <v>40</v>
      </c>
      <c r="E513" s="41">
        <v>0</v>
      </c>
      <c r="F513" s="9">
        <v>1102.4661484445289</v>
      </c>
      <c r="G513" s="9">
        <v>1102.4661484445289</v>
      </c>
      <c r="H513" s="18">
        <v>937.09622617784953</v>
      </c>
      <c r="I513" s="18">
        <v>0</v>
      </c>
      <c r="J513" s="4"/>
      <c r="K513" s="18">
        <v>0</v>
      </c>
      <c r="L513" s="4"/>
      <c r="M513" s="4"/>
    </row>
    <row r="514" spans="1:13" x14ac:dyDescent="0.2">
      <c r="A514" s="8">
        <v>43456</v>
      </c>
      <c r="B514" s="9">
        <v>0</v>
      </c>
      <c r="C514" s="20" t="s">
        <v>40</v>
      </c>
      <c r="D514" s="20" t="s">
        <v>40</v>
      </c>
      <c r="E514" s="41">
        <v>0</v>
      </c>
      <c r="F514" s="9">
        <v>1101.4937663971075</v>
      </c>
      <c r="G514" s="9">
        <v>1101.4937663971075</v>
      </c>
      <c r="H514" s="18">
        <v>936.26970143754136</v>
      </c>
      <c r="I514" s="18">
        <v>0</v>
      </c>
      <c r="J514" s="4"/>
      <c r="K514" s="18">
        <v>0</v>
      </c>
      <c r="L514" s="4"/>
      <c r="M514" s="4"/>
    </row>
    <row r="515" spans="1:13" x14ac:dyDescent="0.2">
      <c r="A515" s="8">
        <v>43456.041666666664</v>
      </c>
      <c r="B515" s="9">
        <v>0</v>
      </c>
      <c r="C515" s="20" t="s">
        <v>40</v>
      </c>
      <c r="D515" s="20" t="s">
        <v>40</v>
      </c>
      <c r="E515" s="41">
        <v>0</v>
      </c>
      <c r="F515" s="9">
        <v>1102.1582674691324</v>
      </c>
      <c r="G515" s="9">
        <v>1102.1582674691324</v>
      </c>
      <c r="H515" s="18">
        <v>936.83452734876255</v>
      </c>
      <c r="I515" s="18">
        <v>0</v>
      </c>
      <c r="J515" s="4"/>
      <c r="K515" s="18">
        <v>0</v>
      </c>
      <c r="L515" s="4"/>
      <c r="M515" s="4"/>
    </row>
    <row r="516" spans="1:13" x14ac:dyDescent="0.2">
      <c r="A516" s="8">
        <v>43456.083333333336</v>
      </c>
      <c r="B516" s="9">
        <v>0</v>
      </c>
      <c r="C516" s="20" t="s">
        <v>40</v>
      </c>
      <c r="D516" s="20" t="s">
        <v>40</v>
      </c>
      <c r="E516" s="41">
        <v>0</v>
      </c>
      <c r="F516" s="9">
        <v>1101.7564877601951</v>
      </c>
      <c r="G516" s="9">
        <v>1101.7564877601951</v>
      </c>
      <c r="H516" s="18">
        <v>936.49301459616584</v>
      </c>
      <c r="I516" s="18">
        <v>0</v>
      </c>
      <c r="J516" s="4"/>
      <c r="K516" s="18">
        <v>0</v>
      </c>
      <c r="L516" s="4"/>
      <c r="M516" s="4"/>
    </row>
    <row r="517" spans="1:13" x14ac:dyDescent="0.2">
      <c r="A517" s="8">
        <v>43456.125</v>
      </c>
      <c r="B517" s="9">
        <v>0</v>
      </c>
      <c r="C517" s="20" t="s">
        <v>40</v>
      </c>
      <c r="D517" s="20" t="s">
        <v>40</v>
      </c>
      <c r="E517" s="41">
        <v>0</v>
      </c>
      <c r="F517" s="9">
        <v>1100.3347250204115</v>
      </c>
      <c r="G517" s="9">
        <v>1100.3347250204115</v>
      </c>
      <c r="H517" s="18">
        <v>935.28451626734977</v>
      </c>
      <c r="I517" s="18">
        <v>0</v>
      </c>
      <c r="J517" s="4"/>
      <c r="K517" s="18">
        <v>0</v>
      </c>
      <c r="L517" s="4"/>
      <c r="M517" s="4"/>
    </row>
    <row r="518" spans="1:13" x14ac:dyDescent="0.2">
      <c r="A518" s="8">
        <v>43456.166666666664</v>
      </c>
      <c r="B518" s="9">
        <v>0</v>
      </c>
      <c r="C518" s="20" t="s">
        <v>40</v>
      </c>
      <c r="D518" s="20" t="s">
        <v>40</v>
      </c>
      <c r="E518" s="41">
        <v>0</v>
      </c>
      <c r="F518" s="9">
        <v>1099.5516765218094</v>
      </c>
      <c r="G518" s="9">
        <v>1099.5516765218094</v>
      </c>
      <c r="H518" s="18">
        <v>934.61892504353796</v>
      </c>
      <c r="I518" s="18">
        <v>0</v>
      </c>
      <c r="J518" s="4"/>
      <c r="K518" s="18">
        <v>0</v>
      </c>
      <c r="L518" s="4"/>
      <c r="M518" s="4"/>
    </row>
    <row r="519" spans="1:13" x14ac:dyDescent="0.2">
      <c r="A519" s="8">
        <v>43456.208333333336</v>
      </c>
      <c r="B519" s="9">
        <v>0</v>
      </c>
      <c r="C519" s="20" t="s">
        <v>40</v>
      </c>
      <c r="D519" s="20" t="s">
        <v>40</v>
      </c>
      <c r="E519" s="41">
        <v>0</v>
      </c>
      <c r="F519" s="9">
        <v>1098.3130957392655</v>
      </c>
      <c r="G519" s="9">
        <v>1098.3130957392655</v>
      </c>
      <c r="H519" s="18">
        <v>933.56613137837564</v>
      </c>
      <c r="I519" s="18">
        <v>0</v>
      </c>
      <c r="J519" s="4"/>
      <c r="K519" s="18">
        <v>0</v>
      </c>
      <c r="L519" s="4"/>
      <c r="M519" s="4"/>
    </row>
    <row r="520" spans="1:13" x14ac:dyDescent="0.2">
      <c r="A520" s="8">
        <v>43456.25</v>
      </c>
      <c r="B520" s="9">
        <v>0</v>
      </c>
      <c r="C520" s="20" t="s">
        <v>40</v>
      </c>
      <c r="D520" s="20" t="s">
        <v>40</v>
      </c>
      <c r="E520" s="41">
        <v>0</v>
      </c>
      <c r="F520" s="9">
        <v>1096.8506554104729</v>
      </c>
      <c r="G520" s="9">
        <v>1096.8506554104729</v>
      </c>
      <c r="H520" s="18">
        <v>932.32305709890193</v>
      </c>
      <c r="I520" s="18">
        <v>0</v>
      </c>
      <c r="J520" s="4"/>
      <c r="K520" s="18">
        <v>0</v>
      </c>
      <c r="L520" s="4"/>
      <c r="M520" s="4"/>
    </row>
    <row r="521" spans="1:13" x14ac:dyDescent="0.2">
      <c r="A521" s="8">
        <v>43456.291666666664</v>
      </c>
      <c r="B521" s="9">
        <v>0</v>
      </c>
      <c r="C521" s="20" t="s">
        <v>40</v>
      </c>
      <c r="D521" s="20" t="s">
        <v>40</v>
      </c>
      <c r="E521" s="41">
        <v>0</v>
      </c>
      <c r="F521" s="9">
        <v>1095.7141958233362</v>
      </c>
      <c r="G521" s="9">
        <v>1095.7141958233362</v>
      </c>
      <c r="H521" s="18">
        <v>931.35706644983577</v>
      </c>
      <c r="I521" s="18">
        <v>0</v>
      </c>
      <c r="J521" s="4"/>
      <c r="K521" s="18">
        <v>0</v>
      </c>
      <c r="L521" s="4"/>
      <c r="M521" s="4"/>
    </row>
    <row r="522" spans="1:13" x14ac:dyDescent="0.2">
      <c r="A522" s="8">
        <v>43456.333333333336</v>
      </c>
      <c r="B522" s="9">
        <v>0</v>
      </c>
      <c r="C522" s="20" t="s">
        <v>40</v>
      </c>
      <c r="D522" s="20" t="s">
        <v>40</v>
      </c>
      <c r="E522" s="41">
        <v>0</v>
      </c>
      <c r="F522" s="9">
        <v>1093.8298339334135</v>
      </c>
      <c r="G522" s="9">
        <v>1093.8298339334135</v>
      </c>
      <c r="H522" s="18">
        <v>929.7553588434015</v>
      </c>
      <c r="I522" s="18">
        <v>0</v>
      </c>
      <c r="J522" s="4"/>
      <c r="K522" s="18">
        <v>0</v>
      </c>
      <c r="L522" s="4"/>
      <c r="M522" s="4"/>
    </row>
    <row r="523" spans="1:13" x14ac:dyDescent="0.2">
      <c r="A523" s="8">
        <v>43456.375</v>
      </c>
      <c r="B523" s="9">
        <v>0</v>
      </c>
      <c r="C523" s="20" t="s">
        <v>40</v>
      </c>
      <c r="D523" s="20" t="s">
        <v>40</v>
      </c>
      <c r="E523" s="41">
        <v>0</v>
      </c>
      <c r="F523" s="9">
        <v>1093.8106077486659</v>
      </c>
      <c r="G523" s="9">
        <v>1093.8106077486659</v>
      </c>
      <c r="H523" s="18">
        <v>929.73901658636601</v>
      </c>
      <c r="I523" s="18">
        <v>0</v>
      </c>
      <c r="J523" s="4"/>
      <c r="K523" s="18">
        <v>0</v>
      </c>
      <c r="L523" s="4"/>
      <c r="M523" s="4"/>
    </row>
    <row r="524" spans="1:13" x14ac:dyDescent="0.2">
      <c r="A524" s="8">
        <v>43456.416666666664</v>
      </c>
      <c r="B524" s="9">
        <v>0</v>
      </c>
      <c r="C524" s="20" t="s">
        <v>40</v>
      </c>
      <c r="D524" s="20" t="s">
        <v>40</v>
      </c>
      <c r="E524" s="41">
        <v>0</v>
      </c>
      <c r="F524" s="9">
        <v>1093.3005342860029</v>
      </c>
      <c r="G524" s="9">
        <v>1093.3005342860029</v>
      </c>
      <c r="H524" s="18">
        <v>929.30545414310245</v>
      </c>
      <c r="I524" s="18">
        <v>0</v>
      </c>
      <c r="J524" s="4"/>
      <c r="K524" s="18">
        <v>0</v>
      </c>
      <c r="L524" s="4"/>
      <c r="M524" s="4"/>
    </row>
    <row r="525" spans="1:13" x14ac:dyDescent="0.2">
      <c r="A525" s="8">
        <v>43456.458333333336</v>
      </c>
      <c r="B525" s="9">
        <v>0</v>
      </c>
      <c r="C525" s="20" t="s">
        <v>40</v>
      </c>
      <c r="D525" s="20" t="s">
        <v>40</v>
      </c>
      <c r="E525" s="41">
        <v>0</v>
      </c>
      <c r="F525" s="9">
        <v>1092.3306332835291</v>
      </c>
      <c r="G525" s="9">
        <v>1092.3306332835291</v>
      </c>
      <c r="H525" s="18">
        <v>928.48103829099966</v>
      </c>
      <c r="I525" s="18">
        <v>0</v>
      </c>
      <c r="J525" s="4"/>
      <c r="K525" s="18">
        <v>0</v>
      </c>
      <c r="L525" s="4"/>
      <c r="M525" s="4"/>
    </row>
    <row r="526" spans="1:13" x14ac:dyDescent="0.2">
      <c r="A526" s="8">
        <v>43456.5</v>
      </c>
      <c r="B526" s="9">
        <v>0</v>
      </c>
      <c r="C526" s="20" t="s">
        <v>40</v>
      </c>
      <c r="D526" s="20" t="s">
        <v>40</v>
      </c>
      <c r="E526" s="41">
        <v>0</v>
      </c>
      <c r="F526" s="9">
        <v>1090.6399597219149</v>
      </c>
      <c r="G526" s="9">
        <v>1090.6399597219149</v>
      </c>
      <c r="H526" s="18">
        <v>927.04396576362763</v>
      </c>
      <c r="I526" s="18">
        <v>0</v>
      </c>
      <c r="J526" s="4"/>
      <c r="K526" s="18">
        <v>0</v>
      </c>
      <c r="L526" s="4"/>
      <c r="M526" s="4"/>
    </row>
    <row r="527" spans="1:13" x14ac:dyDescent="0.2">
      <c r="A527" s="8">
        <v>43456.541666666664</v>
      </c>
      <c r="B527" s="9">
        <v>0</v>
      </c>
      <c r="C527" s="20" t="s">
        <v>40</v>
      </c>
      <c r="D527" s="20" t="s">
        <v>40</v>
      </c>
      <c r="E527" s="41">
        <v>0</v>
      </c>
      <c r="F527" s="9">
        <v>1088.5685288145548</v>
      </c>
      <c r="G527" s="9">
        <v>1088.5685288145548</v>
      </c>
      <c r="H527" s="18">
        <v>925.28324949237162</v>
      </c>
      <c r="I527" s="18">
        <v>0</v>
      </c>
      <c r="J527" s="4"/>
      <c r="K527" s="18">
        <v>0</v>
      </c>
      <c r="L527" s="4"/>
      <c r="M527" s="4"/>
    </row>
    <row r="528" spans="1:13" x14ac:dyDescent="0.2">
      <c r="A528" s="8">
        <v>43456.583333333336</v>
      </c>
      <c r="B528" s="9">
        <v>0</v>
      </c>
      <c r="C528" s="20" t="s">
        <v>40</v>
      </c>
      <c r="D528" s="20" t="s">
        <v>40</v>
      </c>
      <c r="E528" s="41">
        <v>0</v>
      </c>
      <c r="F528" s="9">
        <v>1087.8259625598348</v>
      </c>
      <c r="G528" s="9">
        <v>1087.8259625598348</v>
      </c>
      <c r="H528" s="18">
        <v>924.65206817585954</v>
      </c>
      <c r="I528" s="18">
        <v>0</v>
      </c>
      <c r="J528" s="4"/>
      <c r="K528" s="18">
        <v>0</v>
      </c>
      <c r="L528" s="4"/>
      <c r="M528" s="4"/>
    </row>
    <row r="529" spans="1:13" x14ac:dyDescent="0.2">
      <c r="A529" s="8">
        <v>43456.625</v>
      </c>
      <c r="B529" s="9">
        <v>0</v>
      </c>
      <c r="C529" s="20" t="s">
        <v>40</v>
      </c>
      <c r="D529" s="20" t="s">
        <v>40</v>
      </c>
      <c r="E529" s="41">
        <v>0</v>
      </c>
      <c r="F529" s="9">
        <v>1087.0464061552047</v>
      </c>
      <c r="G529" s="9">
        <v>1087.0464061552047</v>
      </c>
      <c r="H529" s="18">
        <v>923.98944523192404</v>
      </c>
      <c r="I529" s="18">
        <v>0</v>
      </c>
      <c r="J529" s="4"/>
      <c r="K529" s="18">
        <v>0</v>
      </c>
      <c r="L529" s="4"/>
      <c r="M529" s="4"/>
    </row>
    <row r="530" spans="1:13" x14ac:dyDescent="0.2">
      <c r="A530" s="8">
        <v>43456.666666666664</v>
      </c>
      <c r="B530" s="9">
        <v>0</v>
      </c>
      <c r="C530" s="20" t="s">
        <v>40</v>
      </c>
      <c r="D530" s="20" t="s">
        <v>40</v>
      </c>
      <c r="E530" s="41">
        <v>0</v>
      </c>
      <c r="F530" s="9">
        <v>1086.8579816710117</v>
      </c>
      <c r="G530" s="9">
        <v>1086.8579816710117</v>
      </c>
      <c r="H530" s="18">
        <v>923.82928442035984</v>
      </c>
      <c r="I530" s="18">
        <v>0</v>
      </c>
      <c r="J530" s="4"/>
      <c r="K530" s="18">
        <v>0</v>
      </c>
      <c r="L530" s="4"/>
      <c r="M530" s="4"/>
    </row>
    <row r="531" spans="1:13" x14ac:dyDescent="0.2">
      <c r="A531" s="8">
        <v>43456.708333333336</v>
      </c>
      <c r="B531" s="9">
        <v>0</v>
      </c>
      <c r="C531" s="20" t="s">
        <v>40</v>
      </c>
      <c r="D531" s="20" t="s">
        <v>40</v>
      </c>
      <c r="E531" s="41">
        <v>0</v>
      </c>
      <c r="F531" s="9">
        <v>1086.1832586442126</v>
      </c>
      <c r="G531" s="9">
        <v>1086.1832586442126</v>
      </c>
      <c r="H531" s="18">
        <v>923.25576984758072</v>
      </c>
      <c r="I531" s="18">
        <v>0</v>
      </c>
      <c r="J531" s="4"/>
      <c r="K531" s="18">
        <v>0</v>
      </c>
      <c r="L531" s="4"/>
      <c r="M531" s="4"/>
    </row>
    <row r="532" spans="1:13" x14ac:dyDescent="0.2">
      <c r="A532" s="8">
        <v>43456.75</v>
      </c>
      <c r="B532" s="9">
        <v>0</v>
      </c>
      <c r="C532" s="20" t="s">
        <v>40</v>
      </c>
      <c r="D532" s="20" t="s">
        <v>40</v>
      </c>
      <c r="E532" s="41">
        <v>0</v>
      </c>
      <c r="F532" s="9">
        <v>1085.4096496276486</v>
      </c>
      <c r="G532" s="9">
        <v>1085.4096496276486</v>
      </c>
      <c r="H532" s="18">
        <v>922.59820218350126</v>
      </c>
      <c r="I532" s="18">
        <v>0</v>
      </c>
      <c r="J532" s="4"/>
      <c r="K532" s="18">
        <v>0</v>
      </c>
      <c r="L532" s="4"/>
      <c r="M532" s="4"/>
    </row>
    <row r="533" spans="1:13" x14ac:dyDescent="0.2">
      <c r="A533" s="8">
        <v>43456.791666666664</v>
      </c>
      <c r="B533" s="9">
        <v>0</v>
      </c>
      <c r="C533" s="20" t="s">
        <v>40</v>
      </c>
      <c r="D533" s="20" t="s">
        <v>40</v>
      </c>
      <c r="E533" s="41">
        <v>0</v>
      </c>
      <c r="F533" s="9">
        <v>1082.5314300661043</v>
      </c>
      <c r="G533" s="9">
        <v>1082.5314300661043</v>
      </c>
      <c r="H533" s="18">
        <v>920.15171555618872</v>
      </c>
      <c r="I533" s="18">
        <v>0</v>
      </c>
      <c r="J533" s="4"/>
      <c r="K533" s="18">
        <v>0</v>
      </c>
      <c r="L533" s="4"/>
      <c r="M533" s="4"/>
    </row>
    <row r="534" spans="1:13" x14ac:dyDescent="0.2">
      <c r="A534" s="8">
        <v>43456.833333333336</v>
      </c>
      <c r="B534" s="9">
        <v>0</v>
      </c>
      <c r="C534" s="20" t="s">
        <v>40</v>
      </c>
      <c r="D534" s="20" t="s">
        <v>40</v>
      </c>
      <c r="E534" s="41">
        <v>0</v>
      </c>
      <c r="F534" s="9">
        <v>1081.8801052362332</v>
      </c>
      <c r="G534" s="9">
        <v>1081.8801052362332</v>
      </c>
      <c r="H534" s="18">
        <v>919.59808945079828</v>
      </c>
      <c r="I534" s="18">
        <v>0</v>
      </c>
      <c r="J534" s="4"/>
      <c r="K534" s="18">
        <v>0</v>
      </c>
      <c r="L534" s="4"/>
      <c r="M534" s="4"/>
    </row>
    <row r="535" spans="1:13" x14ac:dyDescent="0.2">
      <c r="A535" s="8">
        <v>43456.875</v>
      </c>
      <c r="B535" s="9">
        <v>0</v>
      </c>
      <c r="C535" s="20" t="s">
        <v>40</v>
      </c>
      <c r="D535" s="20" t="s">
        <v>40</v>
      </c>
      <c r="E535" s="41">
        <v>0</v>
      </c>
      <c r="F535" s="9">
        <v>1079.5039816645201</v>
      </c>
      <c r="G535" s="9">
        <v>1079.5039816645201</v>
      </c>
      <c r="H535" s="18">
        <v>917.57838441484205</v>
      </c>
      <c r="I535" s="18">
        <v>0</v>
      </c>
      <c r="J535" s="4"/>
      <c r="K535" s="18">
        <v>0</v>
      </c>
      <c r="L535" s="4"/>
      <c r="M535" s="4"/>
    </row>
    <row r="536" spans="1:13" x14ac:dyDescent="0.2">
      <c r="A536" s="8">
        <v>43456.916666666664</v>
      </c>
      <c r="B536" s="9">
        <v>0</v>
      </c>
      <c r="C536" s="20" t="s">
        <v>40</v>
      </c>
      <c r="D536" s="20" t="s">
        <v>40</v>
      </c>
      <c r="E536" s="41">
        <v>0</v>
      </c>
      <c r="F536" s="9">
        <v>1079.0370010420095</v>
      </c>
      <c r="G536" s="9">
        <v>1079.0370010420095</v>
      </c>
      <c r="H536" s="18">
        <v>917.18145088570805</v>
      </c>
      <c r="I536" s="18">
        <v>0</v>
      </c>
      <c r="J536" s="4"/>
      <c r="K536" s="18">
        <v>0</v>
      </c>
      <c r="L536" s="4"/>
      <c r="M536" s="4"/>
    </row>
    <row r="537" spans="1:13" x14ac:dyDescent="0.2">
      <c r="A537" s="8">
        <v>43456.958333333336</v>
      </c>
      <c r="B537" s="9">
        <v>0</v>
      </c>
      <c r="C537" s="20" t="s">
        <v>40</v>
      </c>
      <c r="D537" s="20" t="s">
        <v>40</v>
      </c>
      <c r="E537" s="41">
        <v>0</v>
      </c>
      <c r="F537" s="9">
        <v>1078.0027283162985</v>
      </c>
      <c r="G537" s="9">
        <v>1078.0027283162985</v>
      </c>
      <c r="H537" s="18">
        <v>916.30231906885376</v>
      </c>
      <c r="I537" s="18">
        <v>0</v>
      </c>
      <c r="J537" s="4"/>
      <c r="K537" s="18">
        <v>0</v>
      </c>
      <c r="L537" s="4"/>
      <c r="M537" s="4"/>
    </row>
    <row r="538" spans="1:13" x14ac:dyDescent="0.2">
      <c r="A538" s="8">
        <v>43457</v>
      </c>
      <c r="B538" s="9">
        <v>0</v>
      </c>
      <c r="C538" s="20" t="s">
        <v>40</v>
      </c>
      <c r="D538" s="20" t="s">
        <v>40</v>
      </c>
      <c r="E538" s="41">
        <v>0</v>
      </c>
      <c r="F538" s="9">
        <v>1078.1730768748916</v>
      </c>
      <c r="G538" s="9">
        <v>1078.1730768748916</v>
      </c>
      <c r="H538" s="18">
        <v>916.44711534365786</v>
      </c>
      <c r="I538" s="18">
        <v>0</v>
      </c>
      <c r="J538" s="4"/>
      <c r="K538" s="18">
        <v>0</v>
      </c>
      <c r="L538" s="4"/>
      <c r="M538" s="4"/>
    </row>
    <row r="539" spans="1:13" x14ac:dyDescent="0.2">
      <c r="A539" s="8">
        <v>43457.041666666664</v>
      </c>
      <c r="B539" s="9">
        <v>0</v>
      </c>
      <c r="C539" s="20" t="s">
        <v>40</v>
      </c>
      <c r="D539" s="20" t="s">
        <v>40</v>
      </c>
      <c r="E539" s="41">
        <v>0</v>
      </c>
      <c r="F539" s="9">
        <v>1077.141932122473</v>
      </c>
      <c r="G539" s="9">
        <v>1077.141932122473</v>
      </c>
      <c r="H539" s="18">
        <v>915.57064230410208</v>
      </c>
      <c r="I539" s="18">
        <v>0</v>
      </c>
      <c r="J539" s="4"/>
      <c r="K539" s="18">
        <v>0</v>
      </c>
      <c r="L539" s="4"/>
      <c r="M539" s="4"/>
    </row>
    <row r="540" spans="1:13" x14ac:dyDescent="0.2">
      <c r="A540" s="8">
        <v>43457.083333333336</v>
      </c>
      <c r="B540" s="9">
        <v>0</v>
      </c>
      <c r="C540" s="20" t="s">
        <v>40</v>
      </c>
      <c r="D540" s="20" t="s">
        <v>40</v>
      </c>
      <c r="E540" s="41">
        <v>0</v>
      </c>
      <c r="F540" s="9">
        <v>1075.7332718738007</v>
      </c>
      <c r="G540" s="9">
        <v>1075.7332718738007</v>
      </c>
      <c r="H540" s="18">
        <v>914.37328109273062</v>
      </c>
      <c r="I540" s="18">
        <v>0</v>
      </c>
      <c r="J540" s="4"/>
      <c r="K540" s="18">
        <v>0</v>
      </c>
      <c r="L540" s="4"/>
      <c r="M540" s="4"/>
    </row>
    <row r="541" spans="1:13" x14ac:dyDescent="0.2">
      <c r="A541" s="8">
        <v>43457.125</v>
      </c>
      <c r="B541" s="9">
        <v>0</v>
      </c>
      <c r="C541" s="20" t="s">
        <v>40</v>
      </c>
      <c r="D541" s="20" t="s">
        <v>40</v>
      </c>
      <c r="E541" s="41">
        <v>0</v>
      </c>
      <c r="F541" s="9">
        <v>1075.4779554506702</v>
      </c>
      <c r="G541" s="9">
        <v>1075.4779554506702</v>
      </c>
      <c r="H541" s="18">
        <v>914.15626213306962</v>
      </c>
      <c r="I541" s="18">
        <v>0</v>
      </c>
      <c r="J541" s="4"/>
      <c r="K541" s="18">
        <v>0</v>
      </c>
      <c r="L541" s="4"/>
      <c r="M541" s="4"/>
    </row>
    <row r="542" spans="1:13" x14ac:dyDescent="0.2">
      <c r="A542" s="8">
        <v>43457.166666666664</v>
      </c>
      <c r="B542" s="9">
        <v>0</v>
      </c>
      <c r="C542" s="20" t="s">
        <v>40</v>
      </c>
      <c r="D542" s="20" t="s">
        <v>40</v>
      </c>
      <c r="E542" s="41">
        <v>0</v>
      </c>
      <c r="F542" s="9">
        <v>1074.8570665793291</v>
      </c>
      <c r="G542" s="9">
        <v>1074.8570665793291</v>
      </c>
      <c r="H542" s="18">
        <v>913.62850659242963</v>
      </c>
      <c r="I542" s="18">
        <v>0</v>
      </c>
      <c r="J542" s="4"/>
      <c r="K542" s="18">
        <v>0</v>
      </c>
      <c r="L542" s="4"/>
      <c r="M542" s="4"/>
    </row>
    <row r="543" spans="1:13" x14ac:dyDescent="0.2">
      <c r="A543" s="8">
        <v>43457.208333333336</v>
      </c>
      <c r="B543" s="9">
        <v>0</v>
      </c>
      <c r="C543" s="20" t="s">
        <v>40</v>
      </c>
      <c r="D543" s="20" t="s">
        <v>40</v>
      </c>
      <c r="E543" s="41">
        <v>0</v>
      </c>
      <c r="F543" s="9">
        <v>1074.4257196079438</v>
      </c>
      <c r="G543" s="9">
        <v>1074.4257196079438</v>
      </c>
      <c r="H543" s="18">
        <v>913.26186166675222</v>
      </c>
      <c r="I543" s="18">
        <v>0</v>
      </c>
      <c r="J543" s="4"/>
      <c r="K543" s="18">
        <v>0</v>
      </c>
      <c r="L543" s="4"/>
      <c r="M543" s="4"/>
    </row>
    <row r="544" spans="1:13" x14ac:dyDescent="0.2">
      <c r="A544" s="8">
        <v>43457.25</v>
      </c>
      <c r="B544" s="9">
        <v>0</v>
      </c>
      <c r="C544" s="20" t="s">
        <v>40</v>
      </c>
      <c r="D544" s="20" t="s">
        <v>40</v>
      </c>
      <c r="E544" s="41">
        <v>0</v>
      </c>
      <c r="F544" s="9">
        <v>1073.3637820399827</v>
      </c>
      <c r="G544" s="9">
        <v>1073.3637820399827</v>
      </c>
      <c r="H544" s="18">
        <v>912.35921473398525</v>
      </c>
      <c r="I544" s="18">
        <v>0</v>
      </c>
      <c r="J544" s="4"/>
      <c r="K544" s="18">
        <v>0</v>
      </c>
      <c r="L544" s="4"/>
      <c r="M544" s="4"/>
    </row>
    <row r="545" spans="1:13" x14ac:dyDescent="0.2">
      <c r="A545" s="8">
        <v>43457.291666666664</v>
      </c>
      <c r="B545" s="9">
        <v>0</v>
      </c>
      <c r="C545" s="20" t="s">
        <v>40</v>
      </c>
      <c r="D545" s="20" t="s">
        <v>40</v>
      </c>
      <c r="E545" s="41">
        <v>0</v>
      </c>
      <c r="F545" s="9">
        <v>1073.5276768522435</v>
      </c>
      <c r="G545" s="9">
        <v>1073.5276768522435</v>
      </c>
      <c r="H545" s="18">
        <v>912.49852532440696</v>
      </c>
      <c r="I545" s="18">
        <v>0</v>
      </c>
      <c r="J545" s="4"/>
      <c r="K545" s="18">
        <v>0</v>
      </c>
      <c r="L545" s="4"/>
      <c r="M545" s="4"/>
    </row>
    <row r="546" spans="1:13" x14ac:dyDescent="0.2">
      <c r="A546" s="8">
        <v>43457.333333333336</v>
      </c>
      <c r="B546" s="9">
        <v>0</v>
      </c>
      <c r="C546" s="20" t="s">
        <v>40</v>
      </c>
      <c r="D546" s="20" t="s">
        <v>40</v>
      </c>
      <c r="E546" s="41">
        <v>0</v>
      </c>
      <c r="F546" s="9">
        <v>1072.8091540797873</v>
      </c>
      <c r="G546" s="9">
        <v>1072.8091540797873</v>
      </c>
      <c r="H546" s="18">
        <v>911.88778096781914</v>
      </c>
      <c r="I546" s="18">
        <v>0</v>
      </c>
      <c r="J546" s="4"/>
      <c r="K546" s="18">
        <v>0</v>
      </c>
      <c r="L546" s="4"/>
      <c r="M546" s="4"/>
    </row>
    <row r="547" spans="1:13" x14ac:dyDescent="0.2">
      <c r="A547" s="8">
        <v>43457.375</v>
      </c>
      <c r="B547" s="9">
        <v>0</v>
      </c>
      <c r="C547" s="20" t="s">
        <v>40</v>
      </c>
      <c r="D547" s="20" t="s">
        <v>40</v>
      </c>
      <c r="E547" s="41">
        <v>0</v>
      </c>
      <c r="F547" s="9">
        <v>1072.7391758206052</v>
      </c>
      <c r="G547" s="9">
        <v>1072.7391758206052</v>
      </c>
      <c r="H547" s="18">
        <v>911.82829944751438</v>
      </c>
      <c r="I547" s="18">
        <v>0</v>
      </c>
      <c r="J547" s="4"/>
      <c r="K547" s="18">
        <v>0</v>
      </c>
      <c r="L547" s="4"/>
      <c r="M547" s="4"/>
    </row>
    <row r="548" spans="1:13" x14ac:dyDescent="0.2">
      <c r="A548" s="8">
        <v>43457.416666666664</v>
      </c>
      <c r="B548" s="9">
        <v>0</v>
      </c>
      <c r="C548" s="20" t="s">
        <v>40</v>
      </c>
      <c r="D548" s="20" t="s">
        <v>40</v>
      </c>
      <c r="E548" s="41">
        <v>0</v>
      </c>
      <c r="F548" s="9">
        <v>1071.8039669287195</v>
      </c>
      <c r="G548" s="9">
        <v>1071.8039669287195</v>
      </c>
      <c r="H548" s="18">
        <v>911.03337188941157</v>
      </c>
      <c r="I548" s="18">
        <v>0</v>
      </c>
      <c r="J548" s="4"/>
      <c r="K548" s="18">
        <v>0</v>
      </c>
      <c r="L548" s="4"/>
      <c r="M548" s="4"/>
    </row>
    <row r="549" spans="1:13" x14ac:dyDescent="0.2">
      <c r="A549" s="8">
        <v>43457.458333333336</v>
      </c>
      <c r="B549" s="9">
        <v>0</v>
      </c>
      <c r="C549" s="20" t="s">
        <v>40</v>
      </c>
      <c r="D549" s="20" t="s">
        <v>40</v>
      </c>
      <c r="E549" s="41">
        <v>0</v>
      </c>
      <c r="F549" s="9">
        <v>1065.4955173086851</v>
      </c>
      <c r="G549" s="9">
        <v>1065.4955173086851</v>
      </c>
      <c r="H549" s="18">
        <v>905.67118971238233</v>
      </c>
      <c r="I549" s="18">
        <v>0</v>
      </c>
      <c r="J549" s="4"/>
      <c r="K549" s="18">
        <v>0</v>
      </c>
      <c r="L549" s="4"/>
      <c r="M549" s="4"/>
    </row>
    <row r="550" spans="1:13" x14ac:dyDescent="0.2">
      <c r="A550" s="8">
        <v>43457.5</v>
      </c>
      <c r="B550" s="9">
        <v>0</v>
      </c>
      <c r="C550" s="20" t="s">
        <v>40</v>
      </c>
      <c r="D550" s="20" t="s">
        <v>40</v>
      </c>
      <c r="E550" s="41">
        <v>0</v>
      </c>
      <c r="F550" s="9">
        <v>1069.2454896298771</v>
      </c>
      <c r="G550" s="9">
        <v>1069.2454896298771</v>
      </c>
      <c r="H550" s="18">
        <v>908.85866618539546</v>
      </c>
      <c r="I550" s="18">
        <v>0</v>
      </c>
      <c r="J550" s="4"/>
      <c r="K550" s="18">
        <v>0</v>
      </c>
      <c r="L550" s="4"/>
      <c r="M550" s="4"/>
    </row>
    <row r="551" spans="1:13" x14ac:dyDescent="0.2">
      <c r="A551" s="8">
        <v>43457.541666666664</v>
      </c>
      <c r="B551" s="9">
        <v>0</v>
      </c>
      <c r="C551" s="20" t="s">
        <v>40</v>
      </c>
      <c r="D551" s="20" t="s">
        <v>40</v>
      </c>
      <c r="E551" s="41">
        <v>0</v>
      </c>
      <c r="F551" s="9">
        <v>1070.2800438014838</v>
      </c>
      <c r="G551" s="9">
        <v>1070.2800438014838</v>
      </c>
      <c r="H551" s="18">
        <v>909.73803723126116</v>
      </c>
      <c r="I551" s="18">
        <v>0</v>
      </c>
      <c r="J551" s="4"/>
      <c r="K551" s="18">
        <v>0</v>
      </c>
      <c r="L551" s="4"/>
      <c r="M551" s="4"/>
    </row>
    <row r="552" spans="1:13" x14ac:dyDescent="0.2">
      <c r="A552" s="8">
        <v>43457.583333333336</v>
      </c>
      <c r="B552" s="9">
        <v>0</v>
      </c>
      <c r="C552" s="20" t="s">
        <v>40</v>
      </c>
      <c r="D552" s="20" t="s">
        <v>40</v>
      </c>
      <c r="E552" s="41">
        <v>0</v>
      </c>
      <c r="F552" s="9">
        <v>1071.9125157589042</v>
      </c>
      <c r="G552" s="9">
        <v>1071.9125157589042</v>
      </c>
      <c r="H552" s="18">
        <v>911.12563839506856</v>
      </c>
      <c r="I552" s="18">
        <v>0</v>
      </c>
      <c r="J552" s="4"/>
      <c r="K552" s="18">
        <v>0</v>
      </c>
      <c r="L552" s="4"/>
      <c r="M552" s="4"/>
    </row>
    <row r="553" spans="1:13" x14ac:dyDescent="0.2">
      <c r="A553" s="8">
        <v>43457.625</v>
      </c>
      <c r="B553" s="9">
        <v>0</v>
      </c>
      <c r="C553" s="20" t="s">
        <v>40</v>
      </c>
      <c r="D553" s="20" t="s">
        <v>40</v>
      </c>
      <c r="E553" s="41">
        <v>0</v>
      </c>
      <c r="F553" s="9">
        <v>1070.7056547481427</v>
      </c>
      <c r="G553" s="9">
        <v>1070.7056547481427</v>
      </c>
      <c r="H553" s="18">
        <v>910.09980653592129</v>
      </c>
      <c r="I553" s="18">
        <v>0</v>
      </c>
      <c r="J553" s="4"/>
      <c r="K553" s="18">
        <v>0</v>
      </c>
      <c r="L553" s="4"/>
      <c r="M553" s="4"/>
    </row>
    <row r="554" spans="1:13" x14ac:dyDescent="0.2">
      <c r="A554" s="8">
        <v>43457.666666666664</v>
      </c>
      <c r="B554" s="9">
        <v>0</v>
      </c>
      <c r="C554" s="20" t="s">
        <v>40</v>
      </c>
      <c r="D554" s="20" t="s">
        <v>40</v>
      </c>
      <c r="E554" s="41">
        <v>0</v>
      </c>
      <c r="F554" s="9">
        <v>1071.6877236717676</v>
      </c>
      <c r="G554" s="9">
        <v>1071.6877236717676</v>
      </c>
      <c r="H554" s="18">
        <v>910.93456512100238</v>
      </c>
      <c r="I554" s="18">
        <v>0</v>
      </c>
      <c r="J554" s="4"/>
      <c r="K554" s="18">
        <v>0</v>
      </c>
      <c r="L554" s="4"/>
      <c r="M554" s="4"/>
    </row>
    <row r="555" spans="1:13" x14ac:dyDescent="0.2">
      <c r="A555" s="8">
        <v>43457.708333333336</v>
      </c>
      <c r="B555" s="9">
        <v>0</v>
      </c>
      <c r="C555" s="20" t="s">
        <v>40</v>
      </c>
      <c r="D555" s="20" t="s">
        <v>40</v>
      </c>
      <c r="E555" s="41">
        <v>0</v>
      </c>
      <c r="F555" s="9">
        <v>1071.7076305567498</v>
      </c>
      <c r="G555" s="9">
        <v>1071.7076305567498</v>
      </c>
      <c r="H555" s="18">
        <v>910.95148597323725</v>
      </c>
      <c r="I555" s="18">
        <v>0</v>
      </c>
      <c r="J555" s="4"/>
      <c r="K555" s="18">
        <v>0</v>
      </c>
      <c r="L555" s="4"/>
      <c r="M555" s="4"/>
    </row>
    <row r="556" spans="1:13" x14ac:dyDescent="0.2">
      <c r="A556" s="8">
        <v>43457.75</v>
      </c>
      <c r="B556" s="9">
        <v>0</v>
      </c>
      <c r="C556" s="20" t="s">
        <v>40</v>
      </c>
      <c r="D556" s="20" t="s">
        <v>40</v>
      </c>
      <c r="E556" s="41">
        <v>0</v>
      </c>
      <c r="F556" s="9">
        <v>1072.4295103910906</v>
      </c>
      <c r="G556" s="9">
        <v>1072.4295103910906</v>
      </c>
      <c r="H556" s="18">
        <v>911.56508383242704</v>
      </c>
      <c r="I556" s="18">
        <v>0</v>
      </c>
      <c r="J556" s="4"/>
      <c r="K556" s="18">
        <v>0</v>
      </c>
      <c r="L556" s="4"/>
      <c r="M556" s="4"/>
    </row>
    <row r="557" spans="1:13" x14ac:dyDescent="0.2">
      <c r="A557" s="8">
        <v>43457.791666666664</v>
      </c>
      <c r="B557" s="9">
        <v>0</v>
      </c>
      <c r="C557" s="20" t="s">
        <v>40</v>
      </c>
      <c r="D557" s="20" t="s">
        <v>40</v>
      </c>
      <c r="E557" s="41">
        <v>0</v>
      </c>
      <c r="F557" s="9">
        <v>1071.6414485380426</v>
      </c>
      <c r="G557" s="9">
        <v>1071.6414485380426</v>
      </c>
      <c r="H557" s="18">
        <v>910.89523125733615</v>
      </c>
      <c r="I557" s="18">
        <v>0</v>
      </c>
      <c r="J557" s="4"/>
      <c r="K557" s="18">
        <v>0</v>
      </c>
      <c r="L557" s="4"/>
      <c r="M557" s="4"/>
    </row>
    <row r="558" spans="1:13" x14ac:dyDescent="0.2">
      <c r="A558" s="8">
        <v>43457.833333333336</v>
      </c>
      <c r="B558" s="9">
        <v>0</v>
      </c>
      <c r="C558" s="20" t="s">
        <v>40</v>
      </c>
      <c r="D558" s="20" t="s">
        <v>40</v>
      </c>
      <c r="E558" s="41">
        <v>0</v>
      </c>
      <c r="F558" s="9">
        <v>1070.7922104861095</v>
      </c>
      <c r="G558" s="9">
        <v>1070.7922104861095</v>
      </c>
      <c r="H558" s="18">
        <v>910.17337891319312</v>
      </c>
      <c r="I558" s="18">
        <v>0</v>
      </c>
      <c r="J558" s="4"/>
      <c r="K558" s="18">
        <v>0</v>
      </c>
      <c r="L558" s="4"/>
      <c r="M558" s="4"/>
    </row>
    <row r="559" spans="1:13" x14ac:dyDescent="0.2">
      <c r="A559" s="8">
        <v>43457.875</v>
      </c>
      <c r="B559" s="9">
        <v>0</v>
      </c>
      <c r="C559" s="20" t="s">
        <v>40</v>
      </c>
      <c r="D559" s="20" t="s">
        <v>40</v>
      </c>
      <c r="E559" s="41">
        <v>0</v>
      </c>
      <c r="F559" s="9">
        <v>1072.5653666028338</v>
      </c>
      <c r="G559" s="9">
        <v>1072.5653666028338</v>
      </c>
      <c r="H559" s="18">
        <v>911.68056161240872</v>
      </c>
      <c r="I559" s="18">
        <v>0</v>
      </c>
      <c r="J559" s="4"/>
      <c r="K559" s="18">
        <v>0</v>
      </c>
      <c r="L559" s="4"/>
      <c r="M559" s="4"/>
    </row>
    <row r="560" spans="1:13" x14ac:dyDescent="0.2">
      <c r="A560" s="8">
        <v>43457.916666666664</v>
      </c>
      <c r="B560" s="9">
        <v>0</v>
      </c>
      <c r="C560" s="20" t="s">
        <v>40</v>
      </c>
      <c r="D560" s="20" t="s">
        <v>40</v>
      </c>
      <c r="E560" s="41">
        <v>0</v>
      </c>
      <c r="F560" s="9">
        <v>1071.9080934985329</v>
      </c>
      <c r="G560" s="9">
        <v>1071.9080934985329</v>
      </c>
      <c r="H560" s="18">
        <v>911.12187947375298</v>
      </c>
      <c r="I560" s="18">
        <v>0</v>
      </c>
      <c r="J560" s="4"/>
      <c r="K560" s="18">
        <v>0</v>
      </c>
      <c r="L560" s="4"/>
      <c r="M560" s="4"/>
    </row>
    <row r="561" spans="1:13" x14ac:dyDescent="0.2">
      <c r="A561" s="8">
        <v>43457.958333333336</v>
      </c>
      <c r="B561" s="9">
        <v>0</v>
      </c>
      <c r="C561" s="20" t="s">
        <v>40</v>
      </c>
      <c r="D561" s="20" t="s">
        <v>40</v>
      </c>
      <c r="E561" s="41">
        <v>0</v>
      </c>
      <c r="F561" s="9">
        <v>1070.7413353359223</v>
      </c>
      <c r="G561" s="9">
        <v>1070.7413353359223</v>
      </c>
      <c r="H561" s="18">
        <v>910.13013503553384</v>
      </c>
      <c r="I561" s="18">
        <v>0</v>
      </c>
      <c r="J561" s="4"/>
      <c r="K561" s="18">
        <v>0</v>
      </c>
      <c r="L561" s="4"/>
      <c r="M561" s="4"/>
    </row>
    <row r="562" spans="1:13" x14ac:dyDescent="0.2">
      <c r="A562" s="8">
        <v>43458</v>
      </c>
      <c r="B562" s="9">
        <v>0</v>
      </c>
      <c r="C562" s="20" t="s">
        <v>40</v>
      </c>
      <c r="D562" s="20" t="s">
        <v>40</v>
      </c>
      <c r="E562" s="41">
        <v>0</v>
      </c>
      <c r="F562" s="9">
        <v>1070.0896340296956</v>
      </c>
      <c r="G562" s="9">
        <v>1070.0896340296956</v>
      </c>
      <c r="H562" s="18">
        <v>909.57618892524124</v>
      </c>
      <c r="I562" s="18">
        <v>0</v>
      </c>
      <c r="J562" s="4"/>
      <c r="K562" s="18">
        <v>0</v>
      </c>
      <c r="L562" s="4"/>
      <c r="M562" s="4"/>
    </row>
    <row r="563" spans="1:13" x14ac:dyDescent="0.2">
      <c r="A563" s="8">
        <v>43458.041666666664</v>
      </c>
      <c r="B563" s="9">
        <v>0</v>
      </c>
      <c r="C563" s="20" t="s">
        <v>40</v>
      </c>
      <c r="D563" s="20" t="s">
        <v>40</v>
      </c>
      <c r="E563" s="41">
        <v>0</v>
      </c>
      <c r="F563" s="9">
        <v>1070.5798233181006</v>
      </c>
      <c r="G563" s="9">
        <v>1070.5798233181006</v>
      </c>
      <c r="H563" s="18">
        <v>909.99284982038546</v>
      </c>
      <c r="I563" s="18">
        <v>0</v>
      </c>
      <c r="J563" s="4"/>
      <c r="K563" s="18">
        <v>0</v>
      </c>
      <c r="L563" s="4"/>
      <c r="M563" s="4"/>
    </row>
    <row r="564" spans="1:13" x14ac:dyDescent="0.2">
      <c r="A564" s="8">
        <v>43458.083333333336</v>
      </c>
      <c r="B564" s="9">
        <v>0</v>
      </c>
      <c r="C564" s="20" t="s">
        <v>40</v>
      </c>
      <c r="D564" s="20" t="s">
        <v>40</v>
      </c>
      <c r="E564" s="41">
        <v>0</v>
      </c>
      <c r="F564" s="9">
        <v>1070.8537884579691</v>
      </c>
      <c r="G564" s="9">
        <v>1070.8537884579691</v>
      </c>
      <c r="H564" s="18">
        <v>910.22572018927372</v>
      </c>
      <c r="I564" s="18">
        <v>0</v>
      </c>
      <c r="J564" s="4"/>
      <c r="K564" s="18">
        <v>0</v>
      </c>
      <c r="L564" s="4"/>
      <c r="M564" s="4"/>
    </row>
    <row r="565" spans="1:13" x14ac:dyDescent="0.2">
      <c r="A565" s="8">
        <v>43458.125</v>
      </c>
      <c r="B565" s="9">
        <v>0</v>
      </c>
      <c r="C565" s="20" t="s">
        <v>40</v>
      </c>
      <c r="D565" s="20" t="s">
        <v>40</v>
      </c>
      <c r="E565" s="41">
        <v>0</v>
      </c>
      <c r="F565" s="9">
        <v>1071.2412197359092</v>
      </c>
      <c r="G565" s="9">
        <v>1071.2412197359092</v>
      </c>
      <c r="H565" s="18">
        <v>910.55503677552281</v>
      </c>
      <c r="I565" s="18">
        <v>0</v>
      </c>
      <c r="J565" s="4"/>
      <c r="K565" s="18">
        <v>0</v>
      </c>
      <c r="L565" s="4"/>
      <c r="M565" s="4"/>
    </row>
    <row r="566" spans="1:13" x14ac:dyDescent="0.2">
      <c r="A566" s="8">
        <v>43458.166666666664</v>
      </c>
      <c r="B566" s="9">
        <v>0</v>
      </c>
      <c r="C566" s="20" t="s">
        <v>40</v>
      </c>
      <c r="D566" s="20" t="s">
        <v>40</v>
      </c>
      <c r="E566" s="41">
        <v>0</v>
      </c>
      <c r="F566" s="9">
        <v>1070.7246792408523</v>
      </c>
      <c r="G566" s="9">
        <v>1070.7246792408523</v>
      </c>
      <c r="H566" s="18">
        <v>910.11597735472446</v>
      </c>
      <c r="I566" s="18">
        <v>0</v>
      </c>
      <c r="J566" s="4"/>
      <c r="K566" s="18">
        <v>0</v>
      </c>
      <c r="L566" s="4"/>
      <c r="M566" s="4"/>
    </row>
    <row r="567" spans="1:13" x14ac:dyDescent="0.2">
      <c r="A567" s="8">
        <v>43458.208333333336</v>
      </c>
      <c r="B567" s="9">
        <v>0</v>
      </c>
      <c r="C567" s="20" t="s">
        <v>40</v>
      </c>
      <c r="D567" s="20" t="s">
        <v>40</v>
      </c>
      <c r="E567" s="41">
        <v>0</v>
      </c>
      <c r="F567" s="9">
        <v>1069.7244079884508</v>
      </c>
      <c r="G567" s="9">
        <v>1069.7244079884508</v>
      </c>
      <c r="H567" s="18">
        <v>909.26574679018313</v>
      </c>
      <c r="I567" s="18">
        <v>0</v>
      </c>
      <c r="J567" s="4"/>
      <c r="K567" s="18">
        <v>0</v>
      </c>
      <c r="L567" s="4"/>
      <c r="M567" s="4"/>
    </row>
    <row r="568" spans="1:13" x14ac:dyDescent="0.2">
      <c r="A568" s="8">
        <v>43458.25</v>
      </c>
      <c r="B568" s="9">
        <v>0</v>
      </c>
      <c r="C568" s="20" t="s">
        <v>40</v>
      </c>
      <c r="D568" s="20" t="s">
        <v>40</v>
      </c>
      <c r="E568" s="41">
        <v>0</v>
      </c>
      <c r="F568" s="9">
        <v>1069.8411766207664</v>
      </c>
      <c r="G568" s="9">
        <v>1069.8411766207664</v>
      </c>
      <c r="H568" s="18">
        <v>909.36500012765146</v>
      </c>
      <c r="I568" s="18">
        <v>0</v>
      </c>
      <c r="J568" s="4"/>
      <c r="K568" s="18">
        <v>0</v>
      </c>
      <c r="L568" s="4"/>
      <c r="M568" s="4"/>
    </row>
    <row r="569" spans="1:13" x14ac:dyDescent="0.2">
      <c r="A569" s="8">
        <v>43458.291666666664</v>
      </c>
      <c r="B569" s="9">
        <v>0</v>
      </c>
      <c r="C569" s="20" t="s">
        <v>40</v>
      </c>
      <c r="D569" s="20" t="s">
        <v>40</v>
      </c>
      <c r="E569" s="41">
        <v>0</v>
      </c>
      <c r="F569" s="9">
        <v>1068.6831889595551</v>
      </c>
      <c r="G569" s="9">
        <v>1068.6831889595551</v>
      </c>
      <c r="H569" s="18">
        <v>908.38071061562175</v>
      </c>
      <c r="I569" s="18">
        <v>0</v>
      </c>
      <c r="J569" s="4"/>
      <c r="K569" s="18">
        <v>0</v>
      </c>
      <c r="L569" s="4"/>
      <c r="M569" s="4"/>
    </row>
    <row r="570" spans="1:13" x14ac:dyDescent="0.2">
      <c r="A570" s="8">
        <v>43458.333333333336</v>
      </c>
      <c r="B570" s="9">
        <v>0</v>
      </c>
      <c r="C570" s="20" t="s">
        <v>40</v>
      </c>
      <c r="D570" s="20" t="s">
        <v>40</v>
      </c>
      <c r="E570" s="41">
        <v>0</v>
      </c>
      <c r="F570" s="9">
        <v>1068.4915156789993</v>
      </c>
      <c r="G570" s="9">
        <v>1068.4915156789993</v>
      </c>
      <c r="H570" s="18">
        <v>908.21778832714938</v>
      </c>
      <c r="I570" s="18">
        <v>0</v>
      </c>
      <c r="J570" s="4"/>
      <c r="K570" s="18">
        <v>0</v>
      </c>
      <c r="L570" s="4"/>
      <c r="M570" s="4"/>
    </row>
    <row r="571" spans="1:13" x14ac:dyDescent="0.2">
      <c r="A571" s="8">
        <v>43458.375</v>
      </c>
      <c r="B571" s="9">
        <v>0</v>
      </c>
      <c r="C571" s="20" t="s">
        <v>40</v>
      </c>
      <c r="D571" s="20" t="s">
        <v>40</v>
      </c>
      <c r="E571" s="41">
        <v>0</v>
      </c>
      <c r="F571" s="9">
        <v>1068.2295565090069</v>
      </c>
      <c r="G571" s="9">
        <v>1068.2295565090069</v>
      </c>
      <c r="H571" s="18">
        <v>907.99512303265578</v>
      </c>
      <c r="I571" s="18">
        <v>0</v>
      </c>
      <c r="J571" s="4"/>
      <c r="K571" s="18">
        <v>0</v>
      </c>
      <c r="L571" s="4"/>
      <c r="M571" s="4"/>
    </row>
    <row r="572" spans="1:13" x14ac:dyDescent="0.2">
      <c r="A572" s="8">
        <v>43458.416666666664</v>
      </c>
      <c r="B572" s="9">
        <v>0</v>
      </c>
      <c r="C572" s="20" t="s">
        <v>40</v>
      </c>
      <c r="D572" s="20" t="s">
        <v>40</v>
      </c>
      <c r="E572" s="41">
        <v>0</v>
      </c>
      <c r="F572" s="9">
        <v>1067.9449946406226</v>
      </c>
      <c r="G572" s="9">
        <v>1067.9449946406226</v>
      </c>
      <c r="H572" s="18">
        <v>907.75324544452917</v>
      </c>
      <c r="I572" s="18">
        <v>0</v>
      </c>
      <c r="J572" s="4"/>
      <c r="K572" s="18">
        <v>0</v>
      </c>
      <c r="L572" s="4"/>
      <c r="M572" s="4"/>
    </row>
    <row r="573" spans="1:13" x14ac:dyDescent="0.2">
      <c r="A573" s="8">
        <v>43458.458333333336</v>
      </c>
      <c r="B573" s="9">
        <v>0</v>
      </c>
      <c r="C573" s="20" t="s">
        <v>40</v>
      </c>
      <c r="D573" s="20" t="s">
        <v>40</v>
      </c>
      <c r="E573" s="41">
        <v>0</v>
      </c>
      <c r="F573" s="9">
        <v>1067.8900076155664</v>
      </c>
      <c r="G573" s="9">
        <v>1067.8900076155664</v>
      </c>
      <c r="H573" s="18">
        <v>907.70650647323146</v>
      </c>
      <c r="I573" s="18">
        <v>0</v>
      </c>
      <c r="J573" s="4"/>
      <c r="K573" s="18">
        <v>0</v>
      </c>
      <c r="L573" s="4"/>
      <c r="M573" s="4"/>
    </row>
    <row r="574" spans="1:13" x14ac:dyDescent="0.2">
      <c r="A574" s="8">
        <v>43458.5</v>
      </c>
      <c r="B574" s="9">
        <v>0</v>
      </c>
      <c r="C574" s="20" t="s">
        <v>40</v>
      </c>
      <c r="D574" s="20" t="s">
        <v>40</v>
      </c>
      <c r="E574" s="41">
        <v>0</v>
      </c>
      <c r="F574" s="9">
        <v>1067.5375900917702</v>
      </c>
      <c r="G574" s="9">
        <v>1067.5375900917702</v>
      </c>
      <c r="H574" s="18">
        <v>907.40695157800462</v>
      </c>
      <c r="I574" s="18">
        <v>0</v>
      </c>
      <c r="J574" s="4"/>
      <c r="K574" s="18">
        <v>0</v>
      </c>
      <c r="L574" s="4"/>
      <c r="M574" s="4"/>
    </row>
    <row r="575" spans="1:13" x14ac:dyDescent="0.2">
      <c r="A575" s="8">
        <v>43458.541666666664</v>
      </c>
      <c r="B575" s="9">
        <v>0</v>
      </c>
      <c r="C575" s="20" t="s">
        <v>40</v>
      </c>
      <c r="D575" s="20" t="s">
        <v>40</v>
      </c>
      <c r="E575" s="41">
        <v>0</v>
      </c>
      <c r="F575" s="9">
        <v>1065.6518546199197</v>
      </c>
      <c r="G575" s="9">
        <v>1065.6518546199197</v>
      </c>
      <c r="H575" s="18">
        <v>905.80407642693172</v>
      </c>
      <c r="I575" s="18">
        <v>0</v>
      </c>
      <c r="J575" s="4"/>
      <c r="K575" s="18">
        <v>0</v>
      </c>
      <c r="L575" s="4"/>
      <c r="M575" s="4"/>
    </row>
    <row r="576" spans="1:13" x14ac:dyDescent="0.2">
      <c r="A576" s="8">
        <v>43458.583333333336</v>
      </c>
      <c r="B576" s="9">
        <v>0</v>
      </c>
      <c r="C576" s="20" t="s">
        <v>40</v>
      </c>
      <c r="D576" s="20" t="s">
        <v>40</v>
      </c>
      <c r="E576" s="41">
        <v>0</v>
      </c>
      <c r="F576" s="9">
        <v>1065.5190728800635</v>
      </c>
      <c r="G576" s="9">
        <v>1065.5190728800635</v>
      </c>
      <c r="H576" s="18">
        <v>905.69121194805393</v>
      </c>
      <c r="I576" s="18">
        <v>0</v>
      </c>
      <c r="J576" s="4"/>
      <c r="K576" s="18">
        <v>0</v>
      </c>
      <c r="L576" s="4"/>
      <c r="M576" s="4"/>
    </row>
    <row r="577" spans="1:13" x14ac:dyDescent="0.2">
      <c r="A577" s="8">
        <v>43458.625</v>
      </c>
      <c r="B577" s="9">
        <v>0</v>
      </c>
      <c r="C577" s="20" t="s">
        <v>40</v>
      </c>
      <c r="D577" s="20" t="s">
        <v>40</v>
      </c>
      <c r="E577" s="41">
        <v>0</v>
      </c>
      <c r="F577" s="9">
        <v>1066.421501754857</v>
      </c>
      <c r="G577" s="9">
        <v>1066.421501754857</v>
      </c>
      <c r="H577" s="18">
        <v>906.45827649162845</v>
      </c>
      <c r="I577" s="18">
        <v>0</v>
      </c>
      <c r="J577" s="4"/>
      <c r="K577" s="18">
        <v>0</v>
      </c>
      <c r="L577" s="4"/>
      <c r="M577" s="4"/>
    </row>
    <row r="578" spans="1:13" x14ac:dyDescent="0.2">
      <c r="A578" s="8">
        <v>43458.666666666664</v>
      </c>
      <c r="B578" s="9">
        <v>0</v>
      </c>
      <c r="C578" s="20" t="s">
        <v>40</v>
      </c>
      <c r="D578" s="20" t="s">
        <v>40</v>
      </c>
      <c r="E578" s="41">
        <v>0</v>
      </c>
      <c r="F578" s="9">
        <v>1067.4315050301038</v>
      </c>
      <c r="G578" s="9">
        <v>1067.4315050301038</v>
      </c>
      <c r="H578" s="18">
        <v>907.31677927558826</v>
      </c>
      <c r="I578" s="18">
        <v>0</v>
      </c>
      <c r="J578" s="4"/>
      <c r="K578" s="18">
        <v>0</v>
      </c>
      <c r="L578" s="4"/>
      <c r="M578" s="4"/>
    </row>
    <row r="579" spans="1:13" x14ac:dyDescent="0.2">
      <c r="A579" s="8">
        <v>43458.708333333336</v>
      </c>
      <c r="B579" s="9">
        <v>0</v>
      </c>
      <c r="C579" s="20" t="s">
        <v>40</v>
      </c>
      <c r="D579" s="20" t="s">
        <v>40</v>
      </c>
      <c r="E579" s="41">
        <v>0</v>
      </c>
      <c r="F579" s="9">
        <v>1069.6159738143135</v>
      </c>
      <c r="G579" s="9">
        <v>1069.6159738143135</v>
      </c>
      <c r="H579" s="18">
        <v>909.17357774216646</v>
      </c>
      <c r="I579" s="18">
        <v>0</v>
      </c>
      <c r="J579" s="4"/>
      <c r="K579" s="18">
        <v>0</v>
      </c>
      <c r="L579" s="4"/>
      <c r="M579" s="4"/>
    </row>
    <row r="580" spans="1:13" x14ac:dyDescent="0.2">
      <c r="A580" s="8">
        <v>43458.75</v>
      </c>
      <c r="B580" s="9">
        <v>0</v>
      </c>
      <c r="C580" s="20" t="s">
        <v>40</v>
      </c>
      <c r="D580" s="20" t="s">
        <v>40</v>
      </c>
      <c r="E580" s="41">
        <v>0</v>
      </c>
      <c r="F580" s="9">
        <v>1069.6660346679669</v>
      </c>
      <c r="G580" s="9">
        <v>1069.6660346679669</v>
      </c>
      <c r="H580" s="18">
        <v>909.21612946777179</v>
      </c>
      <c r="I580" s="18">
        <v>0</v>
      </c>
      <c r="J580" s="4"/>
      <c r="K580" s="18">
        <v>0</v>
      </c>
      <c r="L580" s="4"/>
      <c r="M580" s="4"/>
    </row>
    <row r="581" spans="1:13" x14ac:dyDescent="0.2">
      <c r="A581" s="8">
        <v>43458.791666666664</v>
      </c>
      <c r="B581" s="9">
        <v>0</v>
      </c>
      <c r="C581" s="20" t="s">
        <v>40</v>
      </c>
      <c r="D581" s="20" t="s">
        <v>40</v>
      </c>
      <c r="E581" s="41">
        <v>0</v>
      </c>
      <c r="F581" s="9">
        <v>1071.2700641858671</v>
      </c>
      <c r="G581" s="9">
        <v>1071.2700641858671</v>
      </c>
      <c r="H581" s="18">
        <v>910.57955455798697</v>
      </c>
      <c r="I581" s="18">
        <v>0</v>
      </c>
      <c r="J581" s="4"/>
      <c r="K581" s="18">
        <v>0</v>
      </c>
      <c r="L581" s="4"/>
      <c r="M581" s="4"/>
    </row>
    <row r="582" spans="1:13" x14ac:dyDescent="0.2">
      <c r="A582" s="8">
        <v>43458.833333333336</v>
      </c>
      <c r="B582" s="9">
        <v>0</v>
      </c>
      <c r="C582" s="20" t="s">
        <v>40</v>
      </c>
      <c r="D582" s="20" t="s">
        <v>40</v>
      </c>
      <c r="E582" s="41">
        <v>0</v>
      </c>
      <c r="F582" s="9">
        <v>1070.4749759186086</v>
      </c>
      <c r="G582" s="9">
        <v>1070.4749759186086</v>
      </c>
      <c r="H582" s="18">
        <v>909.90372953081726</v>
      </c>
      <c r="I582" s="18">
        <v>0</v>
      </c>
      <c r="J582" s="4"/>
      <c r="K582" s="18">
        <v>0</v>
      </c>
      <c r="L582" s="4"/>
      <c r="M582" s="4"/>
    </row>
    <row r="583" spans="1:13" x14ac:dyDescent="0.2">
      <c r="A583" s="8">
        <v>43458.875</v>
      </c>
      <c r="B583" s="9">
        <v>0</v>
      </c>
      <c r="C583" s="20" t="s">
        <v>40</v>
      </c>
      <c r="D583" s="20" t="s">
        <v>40</v>
      </c>
      <c r="E583" s="41">
        <v>0</v>
      </c>
      <c r="F583" s="9">
        <v>1069.819814568878</v>
      </c>
      <c r="G583" s="9">
        <v>1069.819814568878</v>
      </c>
      <c r="H583" s="18">
        <v>909.34684238354623</v>
      </c>
      <c r="I583" s="18">
        <v>0</v>
      </c>
      <c r="J583" s="4"/>
      <c r="K583" s="18">
        <v>0</v>
      </c>
      <c r="L583" s="4"/>
      <c r="M583" s="4"/>
    </row>
    <row r="584" spans="1:13" x14ac:dyDescent="0.2">
      <c r="A584" s="8">
        <v>43458.916666666664</v>
      </c>
      <c r="B584" s="9">
        <v>0</v>
      </c>
      <c r="C584" s="20" t="s">
        <v>40</v>
      </c>
      <c r="D584" s="20" t="s">
        <v>40</v>
      </c>
      <c r="E584" s="41">
        <v>0</v>
      </c>
      <c r="F584" s="9">
        <v>1068.2720439016052</v>
      </c>
      <c r="G584" s="9">
        <v>1068.2720439016052</v>
      </c>
      <c r="H584" s="18">
        <v>908.03123731636447</v>
      </c>
      <c r="I584" s="18">
        <v>0</v>
      </c>
      <c r="J584" s="4"/>
      <c r="K584" s="18">
        <v>0</v>
      </c>
      <c r="L584" s="4"/>
      <c r="M584" s="4"/>
    </row>
    <row r="585" spans="1:13" x14ac:dyDescent="0.2">
      <c r="A585" s="8">
        <v>43458.958333333336</v>
      </c>
      <c r="B585" s="9">
        <v>0</v>
      </c>
      <c r="C585" s="20" t="s">
        <v>40</v>
      </c>
      <c r="D585" s="20" t="s">
        <v>40</v>
      </c>
      <c r="E585" s="41">
        <v>0</v>
      </c>
      <c r="F585" s="9">
        <v>1069.0420438224999</v>
      </c>
      <c r="G585" s="9">
        <v>1069.0420438224999</v>
      </c>
      <c r="H585" s="18">
        <v>908.68573724912483</v>
      </c>
      <c r="I585" s="18">
        <v>0</v>
      </c>
      <c r="J585" s="4"/>
      <c r="K585" s="18">
        <v>0</v>
      </c>
      <c r="L585" s="4"/>
      <c r="M585" s="4"/>
    </row>
    <row r="586" spans="1:13" x14ac:dyDescent="0.2">
      <c r="A586" s="8">
        <v>43459</v>
      </c>
      <c r="B586" s="9">
        <v>0</v>
      </c>
      <c r="C586" s="20" t="s">
        <v>40</v>
      </c>
      <c r="D586" s="20" t="s">
        <v>40</v>
      </c>
      <c r="E586" s="41">
        <v>0</v>
      </c>
      <c r="F586" s="9">
        <v>1068.2147537181941</v>
      </c>
      <c r="G586" s="9">
        <v>1068.2147537181941</v>
      </c>
      <c r="H586" s="18">
        <v>907.98254066046491</v>
      </c>
      <c r="I586" s="18">
        <v>0</v>
      </c>
      <c r="J586" s="4"/>
      <c r="K586" s="18">
        <v>0</v>
      </c>
      <c r="L586" s="4"/>
      <c r="M586" s="4"/>
    </row>
    <row r="587" spans="1:13" x14ac:dyDescent="0.2">
      <c r="A587" s="8">
        <v>43459.041666666664</v>
      </c>
      <c r="B587" s="9">
        <v>0</v>
      </c>
      <c r="C587" s="20" t="s">
        <v>40</v>
      </c>
      <c r="D587" s="20" t="s">
        <v>40</v>
      </c>
      <c r="E587" s="41">
        <v>0</v>
      </c>
      <c r="F587" s="9">
        <v>1067.2473343824906</v>
      </c>
      <c r="G587" s="9">
        <v>1067.2473343824906</v>
      </c>
      <c r="H587" s="18">
        <v>907.16023422511705</v>
      </c>
      <c r="I587" s="18">
        <v>0</v>
      </c>
      <c r="J587" s="4"/>
      <c r="K587" s="18">
        <v>0</v>
      </c>
      <c r="L587" s="4"/>
      <c r="M587" s="4"/>
    </row>
    <row r="588" spans="1:13" x14ac:dyDescent="0.2">
      <c r="A588" s="8">
        <v>43459.083333333336</v>
      </c>
      <c r="B588" s="9">
        <v>0</v>
      </c>
      <c r="C588" s="20" t="s">
        <v>40</v>
      </c>
      <c r="D588" s="20" t="s">
        <v>40</v>
      </c>
      <c r="E588" s="41">
        <v>0</v>
      </c>
      <c r="F588" s="9">
        <v>1066.5798146081236</v>
      </c>
      <c r="G588" s="9">
        <v>1066.5798146081236</v>
      </c>
      <c r="H588" s="18">
        <v>906.592842416905</v>
      </c>
      <c r="I588" s="18">
        <v>0</v>
      </c>
      <c r="J588" s="4"/>
      <c r="K588" s="18">
        <v>0</v>
      </c>
      <c r="L588" s="4"/>
      <c r="M588" s="4"/>
    </row>
    <row r="589" spans="1:13" x14ac:dyDescent="0.2">
      <c r="A589" s="8">
        <v>43459.125</v>
      </c>
      <c r="B589" s="9">
        <v>0</v>
      </c>
      <c r="C589" s="20" t="s">
        <v>40</v>
      </c>
      <c r="D589" s="20" t="s">
        <v>40</v>
      </c>
      <c r="E589" s="41">
        <v>0</v>
      </c>
      <c r="F589" s="9">
        <v>1066.8620554042107</v>
      </c>
      <c r="G589" s="9">
        <v>1066.8620554042107</v>
      </c>
      <c r="H589" s="18">
        <v>906.83274709357897</v>
      </c>
      <c r="I589" s="18">
        <v>0</v>
      </c>
      <c r="J589" s="4"/>
      <c r="K589" s="18">
        <v>0</v>
      </c>
      <c r="L589" s="4"/>
      <c r="M589" s="4"/>
    </row>
    <row r="590" spans="1:13" x14ac:dyDescent="0.2">
      <c r="A590" s="8">
        <v>43459.166666666664</v>
      </c>
      <c r="B590" s="9">
        <v>0</v>
      </c>
      <c r="C590" s="20" t="s">
        <v>40</v>
      </c>
      <c r="D590" s="20" t="s">
        <v>40</v>
      </c>
      <c r="E590" s="41">
        <v>0</v>
      </c>
      <c r="F590" s="9">
        <v>1066.4533143986762</v>
      </c>
      <c r="G590" s="9">
        <v>1066.4533143986762</v>
      </c>
      <c r="H590" s="18">
        <v>906.4853172388747</v>
      </c>
      <c r="I590" s="18">
        <v>0</v>
      </c>
      <c r="J590" s="4"/>
      <c r="K590" s="18">
        <v>0</v>
      </c>
      <c r="L590" s="4"/>
      <c r="M590" s="4"/>
    </row>
    <row r="591" spans="1:13" x14ac:dyDescent="0.2">
      <c r="A591" s="8">
        <v>43459.208333333336</v>
      </c>
      <c r="B591" s="9">
        <v>0</v>
      </c>
      <c r="C591" s="20" t="s">
        <v>40</v>
      </c>
      <c r="D591" s="20" t="s">
        <v>40</v>
      </c>
      <c r="E591" s="41">
        <v>0</v>
      </c>
      <c r="F591" s="9">
        <v>1065.4214701411252</v>
      </c>
      <c r="G591" s="9">
        <v>1065.4214701411252</v>
      </c>
      <c r="H591" s="18">
        <v>905.60824961995638</v>
      </c>
      <c r="I591" s="18">
        <v>0</v>
      </c>
      <c r="J591" s="4"/>
      <c r="K591" s="18">
        <v>0</v>
      </c>
      <c r="L591" s="4"/>
      <c r="M591" s="4"/>
    </row>
    <row r="592" spans="1:13" x14ac:dyDescent="0.2">
      <c r="A592" s="8">
        <v>43459.25</v>
      </c>
      <c r="B592" s="9">
        <v>0</v>
      </c>
      <c r="C592" s="20" t="s">
        <v>40</v>
      </c>
      <c r="D592" s="20" t="s">
        <v>40</v>
      </c>
      <c r="E592" s="41">
        <v>0</v>
      </c>
      <c r="F592" s="9">
        <v>1065.0901462192414</v>
      </c>
      <c r="G592" s="9">
        <v>1065.0901462192414</v>
      </c>
      <c r="H592" s="18">
        <v>905.32662428635524</v>
      </c>
      <c r="I592" s="18">
        <v>0</v>
      </c>
      <c r="J592" s="4"/>
      <c r="K592" s="18">
        <v>0</v>
      </c>
      <c r="L592" s="4"/>
      <c r="M592" s="4"/>
    </row>
    <row r="593" spans="1:13" x14ac:dyDescent="0.2">
      <c r="A593" s="8">
        <v>43459.291666666664</v>
      </c>
      <c r="B593" s="9">
        <v>0</v>
      </c>
      <c r="C593" s="20" t="s">
        <v>40</v>
      </c>
      <c r="D593" s="20" t="s">
        <v>40</v>
      </c>
      <c r="E593" s="41">
        <v>0</v>
      </c>
      <c r="F593" s="9">
        <v>1061.6682665609553</v>
      </c>
      <c r="G593" s="9">
        <v>1061.6682665609553</v>
      </c>
      <c r="H593" s="18">
        <v>902.41802657681194</v>
      </c>
      <c r="I593" s="18">
        <v>0</v>
      </c>
      <c r="J593" s="4"/>
      <c r="K593" s="18">
        <v>0</v>
      </c>
      <c r="L593" s="4"/>
      <c r="M593" s="4"/>
    </row>
    <row r="594" spans="1:13" x14ac:dyDescent="0.2">
      <c r="A594" s="8">
        <v>43459.333333333336</v>
      </c>
      <c r="B594" s="9">
        <v>0</v>
      </c>
      <c r="C594" s="20" t="s">
        <v>40</v>
      </c>
      <c r="D594" s="20" t="s">
        <v>40</v>
      </c>
      <c r="E594" s="41">
        <v>0</v>
      </c>
      <c r="F594" s="9">
        <v>1061.8451136017607</v>
      </c>
      <c r="G594" s="9">
        <v>1061.8451136017607</v>
      </c>
      <c r="H594" s="18">
        <v>902.56834656149658</v>
      </c>
      <c r="I594" s="18">
        <v>0</v>
      </c>
      <c r="J594" s="4"/>
      <c r="K594" s="18">
        <v>0</v>
      </c>
      <c r="L594" s="4"/>
      <c r="M594" s="4"/>
    </row>
    <row r="595" spans="1:13" x14ac:dyDescent="0.2">
      <c r="A595" s="8">
        <v>43459.375</v>
      </c>
      <c r="B595" s="9">
        <v>0</v>
      </c>
      <c r="C595" s="20" t="s">
        <v>40</v>
      </c>
      <c r="D595" s="20" t="s">
        <v>40</v>
      </c>
      <c r="E595" s="41">
        <v>0</v>
      </c>
      <c r="F595" s="9">
        <v>1061.5145480616225</v>
      </c>
      <c r="G595" s="9">
        <v>1061.5145480616225</v>
      </c>
      <c r="H595" s="18">
        <v>902.28736585237903</v>
      </c>
      <c r="I595" s="18">
        <v>0</v>
      </c>
      <c r="J595" s="4"/>
      <c r="K595" s="18">
        <v>0</v>
      </c>
      <c r="L595" s="4"/>
      <c r="M595" s="4"/>
    </row>
    <row r="596" spans="1:13" x14ac:dyDescent="0.2">
      <c r="A596" s="8">
        <v>43459.416666666664</v>
      </c>
      <c r="B596" s="9">
        <v>0</v>
      </c>
      <c r="C596" s="20" t="s">
        <v>40</v>
      </c>
      <c r="D596" s="20" t="s">
        <v>40</v>
      </c>
      <c r="E596" s="41">
        <v>0</v>
      </c>
      <c r="F596" s="9">
        <v>1061.1072414908858</v>
      </c>
      <c r="G596" s="9">
        <v>1061.1072414908858</v>
      </c>
      <c r="H596" s="18">
        <v>901.94115526725295</v>
      </c>
      <c r="I596" s="18">
        <v>0</v>
      </c>
      <c r="J596" s="4"/>
      <c r="K596" s="18">
        <v>0</v>
      </c>
      <c r="L596" s="4"/>
      <c r="M596" s="4"/>
    </row>
    <row r="597" spans="1:13" x14ac:dyDescent="0.2">
      <c r="A597" s="8">
        <v>43459.458333333336</v>
      </c>
      <c r="B597" s="9">
        <v>0</v>
      </c>
      <c r="C597" s="20" t="s">
        <v>40</v>
      </c>
      <c r="D597" s="20" t="s">
        <v>40</v>
      </c>
      <c r="E597" s="41">
        <v>0</v>
      </c>
      <c r="F597" s="9">
        <v>1059.3117944747489</v>
      </c>
      <c r="G597" s="9">
        <v>1059.3117944747489</v>
      </c>
      <c r="H597" s="18">
        <v>900.41502530353659</v>
      </c>
      <c r="I597" s="18">
        <v>0</v>
      </c>
      <c r="J597" s="4"/>
      <c r="K597" s="18">
        <v>0</v>
      </c>
      <c r="L597" s="4"/>
      <c r="M597" s="4"/>
    </row>
    <row r="598" spans="1:13" x14ac:dyDescent="0.2">
      <c r="A598" s="8">
        <v>43459.5</v>
      </c>
      <c r="B598" s="9">
        <v>0</v>
      </c>
      <c r="C598" s="20" t="s">
        <v>40</v>
      </c>
      <c r="D598" s="20" t="s">
        <v>40</v>
      </c>
      <c r="E598" s="41">
        <v>0</v>
      </c>
      <c r="F598" s="9">
        <v>1060.8142761271515</v>
      </c>
      <c r="G598" s="9">
        <v>1060.8142761271515</v>
      </c>
      <c r="H598" s="18">
        <v>901.69213470807881</v>
      </c>
      <c r="I598" s="18">
        <v>0</v>
      </c>
      <c r="J598" s="4"/>
      <c r="K598" s="18">
        <v>0</v>
      </c>
      <c r="L598" s="4"/>
      <c r="M598" s="4"/>
    </row>
    <row r="599" spans="1:13" x14ac:dyDescent="0.2">
      <c r="A599" s="8">
        <v>43459.541666666664</v>
      </c>
      <c r="B599" s="9">
        <v>0</v>
      </c>
      <c r="C599" s="20" t="s">
        <v>40</v>
      </c>
      <c r="D599" s="20" t="s">
        <v>40</v>
      </c>
      <c r="E599" s="41">
        <v>0</v>
      </c>
      <c r="F599" s="9">
        <v>1058.1547992081526</v>
      </c>
      <c r="G599" s="9">
        <v>1058.1547992081526</v>
      </c>
      <c r="H599" s="18">
        <v>899.43157932692964</v>
      </c>
      <c r="I599" s="18">
        <v>0</v>
      </c>
      <c r="J599" s="4"/>
      <c r="K599" s="18">
        <v>0</v>
      </c>
      <c r="L599" s="4"/>
      <c r="M599" s="4"/>
    </row>
    <row r="600" spans="1:13" x14ac:dyDescent="0.2">
      <c r="A600" s="8">
        <v>43459.583333333336</v>
      </c>
      <c r="B600" s="9">
        <v>0</v>
      </c>
      <c r="C600" s="20" t="s">
        <v>40</v>
      </c>
      <c r="D600" s="20" t="s">
        <v>40</v>
      </c>
      <c r="E600" s="41">
        <v>0</v>
      </c>
      <c r="F600" s="9">
        <v>1057.9115166154095</v>
      </c>
      <c r="G600" s="9">
        <v>1057.9115166154095</v>
      </c>
      <c r="H600" s="18">
        <v>899.22478912309805</v>
      </c>
      <c r="I600" s="18">
        <v>0</v>
      </c>
      <c r="J600" s="4"/>
      <c r="K600" s="18">
        <v>0</v>
      </c>
      <c r="L600" s="4"/>
      <c r="M600" s="4"/>
    </row>
    <row r="601" spans="1:13" x14ac:dyDescent="0.2">
      <c r="A601" s="8">
        <v>43459.625</v>
      </c>
      <c r="B601" s="9">
        <v>0</v>
      </c>
      <c r="C601" s="20" t="s">
        <v>40</v>
      </c>
      <c r="D601" s="20" t="s">
        <v>40</v>
      </c>
      <c r="E601" s="41">
        <v>0</v>
      </c>
      <c r="F601" s="9">
        <v>1057.4858910537885</v>
      </c>
      <c r="G601" s="9">
        <v>1057.4858910537885</v>
      </c>
      <c r="H601" s="18">
        <v>898.86300739572016</v>
      </c>
      <c r="I601" s="18">
        <v>0</v>
      </c>
      <c r="J601" s="4"/>
      <c r="K601" s="18">
        <v>0</v>
      </c>
      <c r="L601" s="4"/>
      <c r="M601" s="4"/>
    </row>
    <row r="602" spans="1:13" x14ac:dyDescent="0.2">
      <c r="A602" s="8">
        <v>43459.666666666664</v>
      </c>
      <c r="B602" s="9">
        <v>0</v>
      </c>
      <c r="C602" s="20" t="s">
        <v>40</v>
      </c>
      <c r="D602" s="20" t="s">
        <v>40</v>
      </c>
      <c r="E602" s="41">
        <v>0</v>
      </c>
      <c r="F602" s="9">
        <v>1056.9079445892737</v>
      </c>
      <c r="G602" s="9">
        <v>1056.9079445892737</v>
      </c>
      <c r="H602" s="18">
        <v>898.3717529008826</v>
      </c>
      <c r="I602" s="18">
        <v>0</v>
      </c>
      <c r="J602" s="4"/>
      <c r="K602" s="18">
        <v>0</v>
      </c>
      <c r="L602" s="4"/>
      <c r="M602" s="4"/>
    </row>
    <row r="603" spans="1:13" x14ac:dyDescent="0.2">
      <c r="A603" s="8">
        <v>43459.708333333336</v>
      </c>
      <c r="B603" s="9">
        <v>0</v>
      </c>
      <c r="C603" s="20" t="s">
        <v>40</v>
      </c>
      <c r="D603" s="20" t="s">
        <v>40</v>
      </c>
      <c r="E603" s="41">
        <v>0</v>
      </c>
      <c r="F603" s="9">
        <v>1058.130253996344</v>
      </c>
      <c r="G603" s="9">
        <v>1058.130253996344</v>
      </c>
      <c r="H603" s="18">
        <v>899.41071589689238</v>
      </c>
      <c r="I603" s="18">
        <v>0</v>
      </c>
      <c r="J603" s="4"/>
      <c r="K603" s="18">
        <v>0</v>
      </c>
      <c r="L603" s="4"/>
      <c r="M603" s="4"/>
    </row>
    <row r="604" spans="1:13" x14ac:dyDescent="0.2">
      <c r="A604" s="8">
        <v>43459.75</v>
      </c>
      <c r="B604" s="9">
        <v>0</v>
      </c>
      <c r="C604" s="20" t="s">
        <v>40</v>
      </c>
      <c r="D604" s="20" t="s">
        <v>40</v>
      </c>
      <c r="E604" s="41">
        <v>0</v>
      </c>
      <c r="F604" s="9">
        <v>1059.0563943555517</v>
      </c>
      <c r="G604" s="9">
        <v>1059.0563943555517</v>
      </c>
      <c r="H604" s="18">
        <v>900.1979352022189</v>
      </c>
      <c r="I604" s="18">
        <v>0</v>
      </c>
      <c r="J604" s="4"/>
      <c r="K604" s="18">
        <v>0</v>
      </c>
      <c r="L604" s="4"/>
      <c r="M604" s="4"/>
    </row>
    <row r="605" spans="1:13" x14ac:dyDescent="0.2">
      <c r="A605" s="8">
        <v>43459.791666666664</v>
      </c>
      <c r="B605" s="9">
        <v>0</v>
      </c>
      <c r="C605" s="20" t="s">
        <v>40</v>
      </c>
      <c r="D605" s="20" t="s">
        <v>40</v>
      </c>
      <c r="E605" s="41">
        <v>0</v>
      </c>
      <c r="F605" s="9">
        <v>1058.2167153236658</v>
      </c>
      <c r="G605" s="9">
        <v>1058.2167153236658</v>
      </c>
      <c r="H605" s="18">
        <v>899.48420802511589</v>
      </c>
      <c r="I605" s="18">
        <v>0</v>
      </c>
      <c r="J605" s="4"/>
      <c r="K605" s="18">
        <v>0</v>
      </c>
      <c r="L605" s="4"/>
      <c r="M605" s="4"/>
    </row>
    <row r="606" spans="1:13" x14ac:dyDescent="0.2">
      <c r="A606" s="8">
        <v>43459.833333333336</v>
      </c>
      <c r="B606" s="9">
        <v>0</v>
      </c>
      <c r="C606" s="20" t="s">
        <v>40</v>
      </c>
      <c r="D606" s="20" t="s">
        <v>40</v>
      </c>
      <c r="E606" s="41">
        <v>0</v>
      </c>
      <c r="F606" s="9">
        <v>1058.2628055122925</v>
      </c>
      <c r="G606" s="9">
        <v>1058.2628055122925</v>
      </c>
      <c r="H606" s="18">
        <v>899.5233846854486</v>
      </c>
      <c r="I606" s="18">
        <v>0</v>
      </c>
      <c r="J606" s="4"/>
      <c r="K606" s="18">
        <v>0</v>
      </c>
      <c r="L606" s="4"/>
      <c r="M606" s="4"/>
    </row>
    <row r="607" spans="1:13" x14ac:dyDescent="0.2">
      <c r="A607" s="8">
        <v>43459.875</v>
      </c>
      <c r="B607" s="9">
        <v>0</v>
      </c>
      <c r="C607" s="20" t="s">
        <v>40</v>
      </c>
      <c r="D607" s="20" t="s">
        <v>40</v>
      </c>
      <c r="E607" s="41">
        <v>0</v>
      </c>
      <c r="F607" s="9">
        <v>1058.5021022884578</v>
      </c>
      <c r="G607" s="9">
        <v>1058.5021022884578</v>
      </c>
      <c r="H607" s="18">
        <v>899.72678694518902</v>
      </c>
      <c r="I607" s="18">
        <v>0</v>
      </c>
      <c r="J607" s="4"/>
      <c r="K607" s="18">
        <v>0</v>
      </c>
      <c r="L607" s="4"/>
      <c r="M607" s="4"/>
    </row>
    <row r="608" spans="1:13" x14ac:dyDescent="0.2">
      <c r="A608" s="8">
        <v>43459.916666666664</v>
      </c>
      <c r="B608" s="9">
        <v>0</v>
      </c>
      <c r="C608" s="20" t="s">
        <v>40</v>
      </c>
      <c r="D608" s="20" t="s">
        <v>40</v>
      </c>
      <c r="E608" s="41">
        <v>0</v>
      </c>
      <c r="F608" s="9">
        <v>1058.2484913926417</v>
      </c>
      <c r="G608" s="9">
        <v>1058.2484913926417</v>
      </c>
      <c r="H608" s="18">
        <v>899.51121768374537</v>
      </c>
      <c r="I608" s="18">
        <v>0</v>
      </c>
      <c r="J608" s="4"/>
      <c r="K608" s="18">
        <v>0</v>
      </c>
      <c r="L608" s="4"/>
      <c r="M608" s="4"/>
    </row>
    <row r="609" spans="1:13" x14ac:dyDescent="0.2">
      <c r="A609" s="8">
        <v>43459.958333333336</v>
      </c>
      <c r="B609" s="9">
        <v>0</v>
      </c>
      <c r="C609" s="20" t="s">
        <v>40</v>
      </c>
      <c r="D609" s="20" t="s">
        <v>40</v>
      </c>
      <c r="E609" s="41">
        <v>0</v>
      </c>
      <c r="F609" s="9">
        <v>1058.6104945677694</v>
      </c>
      <c r="G609" s="9">
        <v>1058.6104945677694</v>
      </c>
      <c r="H609" s="18">
        <v>899.81892038260389</v>
      </c>
      <c r="I609" s="18">
        <v>0</v>
      </c>
      <c r="J609" s="4"/>
      <c r="K609" s="18">
        <v>0</v>
      </c>
      <c r="L609" s="4"/>
      <c r="M609" s="4"/>
    </row>
    <row r="610" spans="1:13" x14ac:dyDescent="0.2">
      <c r="A610" s="8">
        <v>43460</v>
      </c>
      <c r="B610" s="9">
        <v>0</v>
      </c>
      <c r="C610" s="20" t="s">
        <v>40</v>
      </c>
      <c r="D610" s="20" t="s">
        <v>40</v>
      </c>
      <c r="E610" s="41">
        <v>0</v>
      </c>
      <c r="F610" s="9">
        <v>1058.4925885779405</v>
      </c>
      <c r="G610" s="9">
        <v>1058.4925885779405</v>
      </c>
      <c r="H610" s="18">
        <v>899.71870029124943</v>
      </c>
      <c r="I610" s="18">
        <v>0</v>
      </c>
      <c r="J610" s="4"/>
      <c r="K610" s="18">
        <v>0</v>
      </c>
      <c r="L610" s="4"/>
      <c r="M610" s="4"/>
    </row>
    <row r="611" spans="1:13" x14ac:dyDescent="0.2">
      <c r="A611" s="8">
        <v>43460.041666666664</v>
      </c>
      <c r="B611" s="9">
        <v>0</v>
      </c>
      <c r="C611" s="20" t="s">
        <v>40</v>
      </c>
      <c r="D611" s="20" t="s">
        <v>40</v>
      </c>
      <c r="E611" s="41">
        <v>0</v>
      </c>
      <c r="F611" s="9">
        <v>1058.1391594413403</v>
      </c>
      <c r="G611" s="9">
        <v>1058.1391594413403</v>
      </c>
      <c r="H611" s="18">
        <v>899.41828552513925</v>
      </c>
      <c r="I611" s="18">
        <v>0</v>
      </c>
      <c r="J611" s="4"/>
      <c r="K611" s="18">
        <v>0</v>
      </c>
      <c r="L611" s="4"/>
      <c r="M611" s="4"/>
    </row>
    <row r="612" spans="1:13" x14ac:dyDescent="0.2">
      <c r="A612" s="8">
        <v>43460.083333333336</v>
      </c>
      <c r="B612" s="9">
        <v>0</v>
      </c>
      <c r="C612" s="20" t="s">
        <v>40</v>
      </c>
      <c r="D612" s="20" t="s">
        <v>40</v>
      </c>
      <c r="E612" s="41">
        <v>0</v>
      </c>
      <c r="F612" s="9">
        <v>1058.3501280649932</v>
      </c>
      <c r="G612" s="9">
        <v>1058.3501280649932</v>
      </c>
      <c r="H612" s="18">
        <v>899.59760885524418</v>
      </c>
      <c r="I612" s="18">
        <v>0</v>
      </c>
      <c r="J612" s="4"/>
      <c r="K612" s="18">
        <v>0</v>
      </c>
      <c r="L612" s="4"/>
      <c r="M612" s="4"/>
    </row>
    <row r="613" spans="1:13" x14ac:dyDescent="0.2">
      <c r="A613" s="8">
        <v>43460.125</v>
      </c>
      <c r="B613" s="9">
        <v>0</v>
      </c>
      <c r="C613" s="20" t="s">
        <v>40</v>
      </c>
      <c r="D613" s="20" t="s">
        <v>40</v>
      </c>
      <c r="E613" s="41">
        <v>0</v>
      </c>
      <c r="F613" s="9">
        <v>1056.1905625416437</v>
      </c>
      <c r="G613" s="9">
        <v>1056.1905625416437</v>
      </c>
      <c r="H613" s="18">
        <v>897.76197816039712</v>
      </c>
      <c r="I613" s="18">
        <v>0</v>
      </c>
      <c r="J613" s="4"/>
      <c r="K613" s="18">
        <v>0</v>
      </c>
      <c r="L613" s="4"/>
      <c r="M613" s="4"/>
    </row>
    <row r="614" spans="1:13" x14ac:dyDescent="0.2">
      <c r="A614" s="8">
        <v>43460.166666666664</v>
      </c>
      <c r="B614" s="9">
        <v>0</v>
      </c>
      <c r="C614" s="20" t="s">
        <v>40</v>
      </c>
      <c r="D614" s="20" t="s">
        <v>40</v>
      </c>
      <c r="E614" s="41">
        <v>0</v>
      </c>
      <c r="F614" s="9">
        <v>1055.9232999631949</v>
      </c>
      <c r="G614" s="9">
        <v>1055.9232999631949</v>
      </c>
      <c r="H614" s="18">
        <v>897.53480496871566</v>
      </c>
      <c r="I614" s="18">
        <v>0</v>
      </c>
      <c r="J614" s="4"/>
      <c r="K614" s="18">
        <v>0</v>
      </c>
      <c r="L614" s="4"/>
      <c r="M614" s="4"/>
    </row>
    <row r="615" spans="1:13" x14ac:dyDescent="0.2">
      <c r="A615" s="8">
        <v>43460.208333333336</v>
      </c>
      <c r="B615" s="9">
        <v>0</v>
      </c>
      <c r="C615" s="20" t="s">
        <v>40</v>
      </c>
      <c r="D615" s="20" t="s">
        <v>40</v>
      </c>
      <c r="E615" s="41">
        <v>0</v>
      </c>
      <c r="F615" s="9">
        <v>1055.0391520456872</v>
      </c>
      <c r="G615" s="9">
        <v>1055.0391520456872</v>
      </c>
      <c r="H615" s="18">
        <v>896.7832792388341</v>
      </c>
      <c r="I615" s="18">
        <v>0</v>
      </c>
      <c r="J615" s="4"/>
      <c r="K615" s="18">
        <v>0</v>
      </c>
      <c r="L615" s="4"/>
      <c r="M615" s="4"/>
    </row>
    <row r="616" spans="1:13" x14ac:dyDescent="0.2">
      <c r="A616" s="8">
        <v>43460.25</v>
      </c>
      <c r="B616" s="9">
        <v>0</v>
      </c>
      <c r="C616" s="20" t="s">
        <v>40</v>
      </c>
      <c r="D616" s="20" t="s">
        <v>40</v>
      </c>
      <c r="E616" s="41">
        <v>0</v>
      </c>
      <c r="F616" s="9">
        <v>1054.2777644214175</v>
      </c>
      <c r="G616" s="9">
        <v>1054.2777644214175</v>
      </c>
      <c r="H616" s="18">
        <v>896.13609975820486</v>
      </c>
      <c r="I616" s="18">
        <v>0</v>
      </c>
      <c r="J616" s="4"/>
      <c r="K616" s="18">
        <v>0</v>
      </c>
      <c r="L616" s="4"/>
      <c r="M616" s="4"/>
    </row>
    <row r="617" spans="1:13" x14ac:dyDescent="0.2">
      <c r="A617" s="8">
        <v>43460.291666666664</v>
      </c>
      <c r="B617" s="9">
        <v>0</v>
      </c>
      <c r="C617" s="20" t="s">
        <v>40</v>
      </c>
      <c r="D617" s="20" t="s">
        <v>40</v>
      </c>
      <c r="E617" s="41">
        <v>0</v>
      </c>
      <c r="F617" s="9">
        <v>1052.8073210383284</v>
      </c>
      <c r="G617" s="9">
        <v>1052.8073210383284</v>
      </c>
      <c r="H617" s="18">
        <v>894.88622288257909</v>
      </c>
      <c r="I617" s="18">
        <v>0</v>
      </c>
      <c r="J617" s="4"/>
      <c r="K617" s="18">
        <v>0</v>
      </c>
      <c r="L617" s="4"/>
      <c r="M617" s="4"/>
    </row>
    <row r="618" spans="1:13" x14ac:dyDescent="0.2">
      <c r="A618" s="8">
        <v>43460.333333333336</v>
      </c>
      <c r="B618" s="9">
        <v>0</v>
      </c>
      <c r="C618" s="20" t="s">
        <v>40</v>
      </c>
      <c r="D618" s="20" t="s">
        <v>40</v>
      </c>
      <c r="E618" s="41">
        <v>0</v>
      </c>
      <c r="F618" s="9">
        <v>1052.4630988896836</v>
      </c>
      <c r="G618" s="9">
        <v>1052.4630988896836</v>
      </c>
      <c r="H618" s="18">
        <v>894.59363405623105</v>
      </c>
      <c r="I618" s="18">
        <v>0</v>
      </c>
      <c r="J618" s="4"/>
      <c r="K618" s="18">
        <v>0</v>
      </c>
      <c r="L618" s="4"/>
      <c r="M618" s="4"/>
    </row>
    <row r="619" spans="1:13" x14ac:dyDescent="0.2">
      <c r="A619" s="8">
        <v>43460.375</v>
      </c>
      <c r="B619" s="9">
        <v>0</v>
      </c>
      <c r="C619" s="20" t="s">
        <v>40</v>
      </c>
      <c r="D619" s="20" t="s">
        <v>40</v>
      </c>
      <c r="E619" s="41">
        <v>0</v>
      </c>
      <c r="F619" s="9">
        <v>1050.9886565874217</v>
      </c>
      <c r="G619" s="9">
        <v>1050.9886565874217</v>
      </c>
      <c r="H619" s="18">
        <v>893.34035809930845</v>
      </c>
      <c r="I619" s="18">
        <v>0</v>
      </c>
      <c r="J619" s="4"/>
      <c r="K619" s="18">
        <v>0</v>
      </c>
      <c r="L619" s="4"/>
      <c r="M619" s="4"/>
    </row>
    <row r="620" spans="1:13" x14ac:dyDescent="0.2">
      <c r="A620" s="8">
        <v>43460.416666666664</v>
      </c>
      <c r="B620" s="9">
        <v>0</v>
      </c>
      <c r="C620" s="20" t="s">
        <v>40</v>
      </c>
      <c r="D620" s="20" t="s">
        <v>40</v>
      </c>
      <c r="E620" s="41">
        <v>0</v>
      </c>
      <c r="F620" s="9">
        <v>1051.8163705781903</v>
      </c>
      <c r="G620" s="9">
        <v>1051.8163705781903</v>
      </c>
      <c r="H620" s="18">
        <v>894.04391499146175</v>
      </c>
      <c r="I620" s="18">
        <v>0</v>
      </c>
      <c r="J620" s="4"/>
      <c r="K620" s="18">
        <v>0</v>
      </c>
      <c r="L620" s="4"/>
      <c r="M620" s="4"/>
    </row>
    <row r="621" spans="1:13" x14ac:dyDescent="0.2">
      <c r="A621" s="8">
        <v>43460.458333333336</v>
      </c>
      <c r="B621" s="9">
        <v>0</v>
      </c>
      <c r="C621" s="20" t="s">
        <v>40</v>
      </c>
      <c r="D621" s="20" t="s">
        <v>40</v>
      </c>
      <c r="E621" s="41">
        <v>0</v>
      </c>
      <c r="F621" s="9">
        <v>1050.5527326431245</v>
      </c>
      <c r="G621" s="9">
        <v>1050.5527326431245</v>
      </c>
      <c r="H621" s="18">
        <v>892.96982274665584</v>
      </c>
      <c r="I621" s="18">
        <v>0</v>
      </c>
      <c r="J621" s="4"/>
      <c r="K621" s="18">
        <v>0</v>
      </c>
      <c r="L621" s="4"/>
      <c r="M621" s="4"/>
    </row>
    <row r="622" spans="1:13" x14ac:dyDescent="0.2">
      <c r="A622" s="8">
        <v>43460.5</v>
      </c>
      <c r="B622" s="9">
        <v>0</v>
      </c>
      <c r="C622" s="20" t="s">
        <v>40</v>
      </c>
      <c r="D622" s="20" t="s">
        <v>40</v>
      </c>
      <c r="E622" s="41">
        <v>0</v>
      </c>
      <c r="F622" s="9">
        <v>1049.0933463011174</v>
      </c>
      <c r="G622" s="9">
        <v>1049.0933463011174</v>
      </c>
      <c r="H622" s="18">
        <v>891.72934435594982</v>
      </c>
      <c r="I622" s="18">
        <v>0</v>
      </c>
      <c r="J622" s="4"/>
      <c r="K622" s="18">
        <v>0</v>
      </c>
      <c r="L622" s="4"/>
      <c r="M622" s="4"/>
    </row>
    <row r="623" spans="1:13" x14ac:dyDescent="0.2">
      <c r="A623" s="8">
        <v>43460.541666666664</v>
      </c>
      <c r="B623" s="9">
        <v>0</v>
      </c>
      <c r="C623" s="20" t="s">
        <v>40</v>
      </c>
      <c r="D623" s="20" t="s">
        <v>40</v>
      </c>
      <c r="E623" s="41">
        <v>0</v>
      </c>
      <c r="F623" s="9">
        <v>1047.3213401589849</v>
      </c>
      <c r="G623" s="9">
        <v>1047.3213401589849</v>
      </c>
      <c r="H623" s="18">
        <v>890.2231391351371</v>
      </c>
      <c r="I623" s="18">
        <v>0</v>
      </c>
      <c r="J623" s="4"/>
      <c r="K623" s="18">
        <v>0</v>
      </c>
      <c r="L623" s="4"/>
      <c r="M623" s="4"/>
    </row>
    <row r="624" spans="1:13" x14ac:dyDescent="0.2">
      <c r="A624" s="8">
        <v>43460.583333333336</v>
      </c>
      <c r="B624" s="9">
        <v>0</v>
      </c>
      <c r="C624" s="20" t="s">
        <v>40</v>
      </c>
      <c r="D624" s="20" t="s">
        <v>40</v>
      </c>
      <c r="E624" s="41">
        <v>0</v>
      </c>
      <c r="F624" s="9">
        <v>1047.6813821539733</v>
      </c>
      <c r="G624" s="9">
        <v>1047.6813821539733</v>
      </c>
      <c r="H624" s="18">
        <v>890.52917483087731</v>
      </c>
      <c r="I624" s="18">
        <v>0</v>
      </c>
      <c r="J624" s="4"/>
      <c r="K624" s="18">
        <v>0</v>
      </c>
      <c r="L624" s="4"/>
      <c r="M624" s="4"/>
    </row>
    <row r="625" spans="1:13" x14ac:dyDescent="0.2">
      <c r="A625" s="8">
        <v>43460.625</v>
      </c>
      <c r="B625" s="9">
        <v>0</v>
      </c>
      <c r="C625" s="20" t="s">
        <v>40</v>
      </c>
      <c r="D625" s="20" t="s">
        <v>40</v>
      </c>
      <c r="E625" s="41">
        <v>0</v>
      </c>
      <c r="F625" s="9">
        <v>1047.7021932490909</v>
      </c>
      <c r="G625" s="9">
        <v>1047.7021932490909</v>
      </c>
      <c r="H625" s="18">
        <v>890.54686426172725</v>
      </c>
      <c r="I625" s="18">
        <v>0</v>
      </c>
      <c r="J625" s="4"/>
      <c r="K625" s="18">
        <v>0</v>
      </c>
      <c r="L625" s="4"/>
      <c r="M625" s="4"/>
    </row>
    <row r="626" spans="1:13" x14ac:dyDescent="0.2">
      <c r="A626" s="8">
        <v>43460.666666666664</v>
      </c>
      <c r="B626" s="9">
        <v>0</v>
      </c>
      <c r="C626" s="20" t="s">
        <v>40</v>
      </c>
      <c r="D626" s="20" t="s">
        <v>40</v>
      </c>
      <c r="E626" s="41">
        <v>0</v>
      </c>
      <c r="F626" s="9">
        <v>1046.5102513355373</v>
      </c>
      <c r="G626" s="9">
        <v>1046.5102513355373</v>
      </c>
      <c r="H626" s="18">
        <v>889.53371363520671</v>
      </c>
      <c r="I626" s="18">
        <v>0</v>
      </c>
      <c r="J626" s="4"/>
      <c r="K626" s="18">
        <v>0</v>
      </c>
      <c r="L626" s="4"/>
      <c r="M626" s="4"/>
    </row>
    <row r="627" spans="1:13" x14ac:dyDescent="0.2">
      <c r="A627" s="8">
        <v>43460.708333333336</v>
      </c>
      <c r="B627" s="9">
        <v>0</v>
      </c>
      <c r="C627" s="20" t="s">
        <v>40</v>
      </c>
      <c r="D627" s="20" t="s">
        <v>40</v>
      </c>
      <c r="E627" s="41">
        <v>0</v>
      </c>
      <c r="F627" s="9">
        <v>1047.4429663099017</v>
      </c>
      <c r="G627" s="9">
        <v>1047.4429663099017</v>
      </c>
      <c r="H627" s="18">
        <v>890.32652136341642</v>
      </c>
      <c r="I627" s="18">
        <v>0</v>
      </c>
      <c r="J627" s="4"/>
      <c r="K627" s="18">
        <v>0</v>
      </c>
      <c r="L627" s="4"/>
      <c r="M627" s="4"/>
    </row>
    <row r="628" spans="1:13" x14ac:dyDescent="0.2">
      <c r="A628" s="8">
        <v>43460.75</v>
      </c>
      <c r="B628" s="9">
        <v>0</v>
      </c>
      <c r="C628" s="20" t="s">
        <v>40</v>
      </c>
      <c r="D628" s="20" t="s">
        <v>40</v>
      </c>
      <c r="E628" s="41">
        <v>0</v>
      </c>
      <c r="F628" s="9">
        <v>1047.2615300660834</v>
      </c>
      <c r="G628" s="9">
        <v>1047.2615300660834</v>
      </c>
      <c r="H628" s="18">
        <v>890.17230055617085</v>
      </c>
      <c r="I628" s="18">
        <v>0</v>
      </c>
      <c r="J628" s="4"/>
      <c r="K628" s="18">
        <v>0</v>
      </c>
      <c r="L628" s="4"/>
      <c r="M628" s="4"/>
    </row>
    <row r="629" spans="1:13" x14ac:dyDescent="0.2">
      <c r="A629" s="8">
        <v>43460.791666666664</v>
      </c>
      <c r="B629" s="9">
        <v>0</v>
      </c>
      <c r="C629" s="20" t="s">
        <v>40</v>
      </c>
      <c r="D629" s="20" t="s">
        <v>40</v>
      </c>
      <c r="E629" s="41">
        <v>0</v>
      </c>
      <c r="F629" s="9">
        <v>1046.6174546536147</v>
      </c>
      <c r="G629" s="9">
        <v>1046.6174546536147</v>
      </c>
      <c r="H629" s="18">
        <v>889.62483645557245</v>
      </c>
      <c r="I629" s="18">
        <v>0</v>
      </c>
      <c r="J629" s="4"/>
      <c r="K629" s="18">
        <v>0</v>
      </c>
      <c r="L629" s="4"/>
      <c r="M629" s="4"/>
    </row>
    <row r="630" spans="1:13" x14ac:dyDescent="0.2">
      <c r="A630" s="8">
        <v>43460.833333333336</v>
      </c>
      <c r="B630" s="9">
        <v>0</v>
      </c>
      <c r="C630" s="20" t="s">
        <v>40</v>
      </c>
      <c r="D630" s="20" t="s">
        <v>40</v>
      </c>
      <c r="E630" s="41">
        <v>0</v>
      </c>
      <c r="F630" s="9">
        <v>1047.2220830335432</v>
      </c>
      <c r="G630" s="9">
        <v>1047.2220830335432</v>
      </c>
      <c r="H630" s="18">
        <v>890.13877057851164</v>
      </c>
      <c r="I630" s="18">
        <v>0</v>
      </c>
      <c r="J630" s="4"/>
      <c r="K630" s="18">
        <v>0</v>
      </c>
      <c r="L630" s="4"/>
      <c r="M630" s="4"/>
    </row>
    <row r="631" spans="1:13" x14ac:dyDescent="0.2">
      <c r="A631" s="8">
        <v>43460.875</v>
      </c>
      <c r="B631" s="9">
        <v>0</v>
      </c>
      <c r="C631" s="20" t="s">
        <v>40</v>
      </c>
      <c r="D631" s="20" t="s">
        <v>40</v>
      </c>
      <c r="E631" s="41">
        <v>0</v>
      </c>
      <c r="F631" s="9">
        <v>1047.0186931026376</v>
      </c>
      <c r="G631" s="9">
        <v>1047.0186931026376</v>
      </c>
      <c r="H631" s="18">
        <v>889.9658891372419</v>
      </c>
      <c r="I631" s="18">
        <v>0</v>
      </c>
      <c r="J631" s="4"/>
      <c r="K631" s="18">
        <v>0</v>
      </c>
      <c r="L631" s="4"/>
      <c r="M631" s="4"/>
    </row>
    <row r="632" spans="1:13" x14ac:dyDescent="0.2">
      <c r="A632" s="8">
        <v>43460.916666666664</v>
      </c>
      <c r="B632" s="9">
        <v>0</v>
      </c>
      <c r="C632" s="20" t="s">
        <v>40</v>
      </c>
      <c r="D632" s="20" t="s">
        <v>40</v>
      </c>
      <c r="E632" s="41">
        <v>0</v>
      </c>
      <c r="F632" s="9">
        <v>1048.2665790019546</v>
      </c>
      <c r="G632" s="9">
        <v>1048.2665790019546</v>
      </c>
      <c r="H632" s="18">
        <v>891.02659215166136</v>
      </c>
      <c r="I632" s="18">
        <v>0</v>
      </c>
      <c r="J632" s="4"/>
      <c r="K632" s="18">
        <v>0</v>
      </c>
      <c r="L632" s="4"/>
      <c r="M632" s="4"/>
    </row>
    <row r="633" spans="1:13" x14ac:dyDescent="0.2">
      <c r="A633" s="8">
        <v>43460.958333333336</v>
      </c>
      <c r="B633" s="9">
        <v>0</v>
      </c>
      <c r="C633" s="20" t="s">
        <v>40</v>
      </c>
      <c r="D633" s="20" t="s">
        <v>40</v>
      </c>
      <c r="E633" s="41">
        <v>0</v>
      </c>
      <c r="F633" s="9">
        <v>1047.3668287355706</v>
      </c>
      <c r="G633" s="9">
        <v>1047.3668287355706</v>
      </c>
      <c r="H633" s="18">
        <v>890.26180442523503</v>
      </c>
      <c r="I633" s="18">
        <v>0</v>
      </c>
      <c r="J633" s="4"/>
      <c r="K633" s="18">
        <v>0</v>
      </c>
      <c r="L633" s="4"/>
      <c r="M633" s="4"/>
    </row>
    <row r="634" spans="1:13" x14ac:dyDescent="0.2">
      <c r="A634" s="8">
        <v>43461</v>
      </c>
      <c r="B634" s="9">
        <v>0</v>
      </c>
      <c r="C634" s="20" t="s">
        <v>40</v>
      </c>
      <c r="D634" s="20" t="s">
        <v>40</v>
      </c>
      <c r="E634" s="41">
        <v>0</v>
      </c>
      <c r="F634" s="9">
        <v>1046.6892908635803</v>
      </c>
      <c r="G634" s="9">
        <v>1046.6892908635803</v>
      </c>
      <c r="H634" s="18">
        <v>889.68589723404318</v>
      </c>
      <c r="I634" s="18">
        <v>0</v>
      </c>
      <c r="J634" s="4"/>
      <c r="K634" s="18">
        <v>0</v>
      </c>
      <c r="L634" s="4"/>
      <c r="M634" s="4"/>
    </row>
    <row r="635" spans="1:13" x14ac:dyDescent="0.2">
      <c r="A635" s="8">
        <v>43461.041666666664</v>
      </c>
      <c r="B635" s="9">
        <v>0</v>
      </c>
      <c r="C635" s="20" t="s">
        <v>40</v>
      </c>
      <c r="D635" s="20" t="s">
        <v>40</v>
      </c>
      <c r="E635" s="41">
        <v>0</v>
      </c>
      <c r="F635" s="9">
        <v>1046.2671813297122</v>
      </c>
      <c r="G635" s="9">
        <v>1046.2671813297122</v>
      </c>
      <c r="H635" s="18">
        <v>889.32710413025541</v>
      </c>
      <c r="I635" s="18">
        <v>0</v>
      </c>
      <c r="J635" s="4"/>
      <c r="K635" s="18">
        <v>0</v>
      </c>
      <c r="L635" s="4"/>
      <c r="M635" s="4"/>
    </row>
    <row r="636" spans="1:13" x14ac:dyDescent="0.2">
      <c r="A636" s="8">
        <v>43461.083333333336</v>
      </c>
      <c r="B636" s="9">
        <v>0</v>
      </c>
      <c r="C636" s="20" t="s">
        <v>40</v>
      </c>
      <c r="D636" s="20" t="s">
        <v>40</v>
      </c>
      <c r="E636" s="41">
        <v>0</v>
      </c>
      <c r="F636" s="9">
        <v>1051.3126651379073</v>
      </c>
      <c r="G636" s="9">
        <v>1051.3126651379073</v>
      </c>
      <c r="H636" s="18">
        <v>893.61576536722112</v>
      </c>
      <c r="I636" s="18">
        <v>0</v>
      </c>
      <c r="J636" s="4"/>
      <c r="K636" s="18">
        <v>0</v>
      </c>
      <c r="L636" s="4"/>
      <c r="M636" s="4"/>
    </row>
    <row r="637" spans="1:13" x14ac:dyDescent="0.2">
      <c r="A637" s="8">
        <v>43461.125</v>
      </c>
      <c r="B637" s="9">
        <v>0</v>
      </c>
      <c r="C637" s="20" t="s">
        <v>40</v>
      </c>
      <c r="D637" s="20" t="s">
        <v>40</v>
      </c>
      <c r="E637" s="41">
        <v>0</v>
      </c>
      <c r="F637" s="9">
        <v>1056.5880090068379</v>
      </c>
      <c r="G637" s="9">
        <v>1056.5880090068379</v>
      </c>
      <c r="H637" s="18">
        <v>898.09980765581213</v>
      </c>
      <c r="I637" s="18">
        <v>0</v>
      </c>
      <c r="J637" s="4"/>
      <c r="K637" s="18">
        <v>0</v>
      </c>
      <c r="L637" s="4"/>
      <c r="M637" s="4"/>
    </row>
    <row r="638" spans="1:13" x14ac:dyDescent="0.2">
      <c r="A638" s="8">
        <v>43461.166666666664</v>
      </c>
      <c r="B638" s="9">
        <v>0</v>
      </c>
      <c r="C638" s="20" t="s">
        <v>40</v>
      </c>
      <c r="D638" s="20" t="s">
        <v>40</v>
      </c>
      <c r="E638" s="41">
        <v>0</v>
      </c>
      <c r="F638" s="9">
        <v>1054.7470044801564</v>
      </c>
      <c r="G638" s="9">
        <v>1054.7470044801564</v>
      </c>
      <c r="H638" s="18">
        <v>896.53495380813297</v>
      </c>
      <c r="I638" s="18">
        <v>0</v>
      </c>
      <c r="J638" s="4"/>
      <c r="K638" s="18">
        <v>0</v>
      </c>
      <c r="L638" s="4"/>
      <c r="M638" s="4"/>
    </row>
    <row r="639" spans="1:13" x14ac:dyDescent="0.2">
      <c r="A639" s="8">
        <v>43461.208333333336</v>
      </c>
      <c r="B639" s="9">
        <v>0</v>
      </c>
      <c r="C639" s="20" t="s">
        <v>40</v>
      </c>
      <c r="D639" s="20" t="s">
        <v>40</v>
      </c>
      <c r="E639" s="41">
        <v>0</v>
      </c>
      <c r="F639" s="9">
        <v>1055.5165891667962</v>
      </c>
      <c r="G639" s="9">
        <v>1055.5165891667962</v>
      </c>
      <c r="H639" s="18">
        <v>897.1891007917767</v>
      </c>
      <c r="I639" s="18">
        <v>0</v>
      </c>
      <c r="J639" s="4"/>
      <c r="K639" s="18">
        <v>0</v>
      </c>
      <c r="L639" s="4"/>
      <c r="M639" s="4"/>
    </row>
    <row r="640" spans="1:13" x14ac:dyDescent="0.2">
      <c r="A640" s="8">
        <v>43461.25</v>
      </c>
      <c r="B640" s="9">
        <v>0</v>
      </c>
      <c r="C640" s="20" t="s">
        <v>40</v>
      </c>
      <c r="D640" s="20" t="s">
        <v>40</v>
      </c>
      <c r="E640" s="41">
        <v>0</v>
      </c>
      <c r="F640" s="9">
        <v>1056.289304809743</v>
      </c>
      <c r="G640" s="9">
        <v>1056.289304809743</v>
      </c>
      <c r="H640" s="18">
        <v>897.84590908828159</v>
      </c>
      <c r="I640" s="18">
        <v>0</v>
      </c>
      <c r="J640" s="4"/>
      <c r="K640" s="18">
        <v>0</v>
      </c>
      <c r="L640" s="4"/>
      <c r="M640" s="4"/>
    </row>
    <row r="641" spans="1:13" x14ac:dyDescent="0.2">
      <c r="A641" s="8">
        <v>43461.291666666664</v>
      </c>
      <c r="B641" s="9">
        <v>0</v>
      </c>
      <c r="C641" s="20" t="s">
        <v>40</v>
      </c>
      <c r="D641" s="20" t="s">
        <v>40</v>
      </c>
      <c r="E641" s="41">
        <v>0</v>
      </c>
      <c r="F641" s="9">
        <v>1057.1206697278476</v>
      </c>
      <c r="G641" s="9">
        <v>1057.1206697278476</v>
      </c>
      <c r="H641" s="18">
        <v>898.55256926867048</v>
      </c>
      <c r="I641" s="18">
        <v>0</v>
      </c>
      <c r="J641" s="4"/>
      <c r="K641" s="18">
        <v>0</v>
      </c>
      <c r="L641" s="4"/>
      <c r="M641" s="4"/>
    </row>
    <row r="642" spans="1:13" x14ac:dyDescent="0.2">
      <c r="A642" s="8">
        <v>43461.333333333336</v>
      </c>
      <c r="B642" s="9">
        <v>0</v>
      </c>
      <c r="C642" s="20" t="s">
        <v>40</v>
      </c>
      <c r="D642" s="20" t="s">
        <v>40</v>
      </c>
      <c r="E642" s="41">
        <v>0</v>
      </c>
      <c r="F642" s="9">
        <v>1057.7904819237281</v>
      </c>
      <c r="G642" s="9">
        <v>1057.7904819237281</v>
      </c>
      <c r="H642" s="18">
        <v>899.12190963516878</v>
      </c>
      <c r="I642" s="18">
        <v>0</v>
      </c>
      <c r="J642" s="4"/>
      <c r="K642" s="18">
        <v>0</v>
      </c>
      <c r="L642" s="4"/>
      <c r="M642" s="4"/>
    </row>
    <row r="643" spans="1:13" x14ac:dyDescent="0.2">
      <c r="A643" s="8">
        <v>43461.375</v>
      </c>
      <c r="B643" s="9">
        <v>0</v>
      </c>
      <c r="C643" s="20" t="s">
        <v>40</v>
      </c>
      <c r="D643" s="20" t="s">
        <v>40</v>
      </c>
      <c r="E643" s="41">
        <v>0</v>
      </c>
      <c r="F643" s="9">
        <v>1057.3973820783062</v>
      </c>
      <c r="G643" s="9">
        <v>1057.3973820783062</v>
      </c>
      <c r="H643" s="18">
        <v>898.78777476656023</v>
      </c>
      <c r="I643" s="18">
        <v>0</v>
      </c>
      <c r="J643" s="4"/>
      <c r="K643" s="18">
        <v>0</v>
      </c>
      <c r="L643" s="4"/>
      <c r="M643" s="4"/>
    </row>
    <row r="644" spans="1:13" x14ac:dyDescent="0.2">
      <c r="A644" s="8">
        <v>43461.416666666664</v>
      </c>
      <c r="B644" s="9">
        <v>0</v>
      </c>
      <c r="C644" s="20" t="s">
        <v>40</v>
      </c>
      <c r="D644" s="20" t="s">
        <v>40</v>
      </c>
      <c r="E644" s="41">
        <v>0</v>
      </c>
      <c r="F644" s="9">
        <v>1045.332420273314</v>
      </c>
      <c r="G644" s="9">
        <v>1045.332420273314</v>
      </c>
      <c r="H644" s="18">
        <v>888.53255723231689</v>
      </c>
      <c r="I644" s="18">
        <v>0</v>
      </c>
      <c r="J644" s="4"/>
      <c r="K644" s="18">
        <v>0</v>
      </c>
      <c r="L644" s="4"/>
      <c r="M644" s="4"/>
    </row>
    <row r="645" spans="1:13" x14ac:dyDescent="0.2">
      <c r="A645" s="8">
        <v>43461.458333333336</v>
      </c>
      <c r="B645" s="9">
        <v>0</v>
      </c>
      <c r="C645" s="20" t="s">
        <v>41</v>
      </c>
      <c r="D645" s="20" t="s">
        <v>40</v>
      </c>
      <c r="E645" s="41">
        <v>0</v>
      </c>
      <c r="F645" s="9">
        <v>1031.7795213018155</v>
      </c>
      <c r="G645" s="9">
        <v>1031.7795213018155</v>
      </c>
      <c r="H645" s="18">
        <v>877.01259310654314</v>
      </c>
      <c r="I645" s="18">
        <v>0</v>
      </c>
      <c r="J645" s="4"/>
      <c r="K645" s="18">
        <v>0</v>
      </c>
      <c r="L645" s="4"/>
      <c r="M645" s="4"/>
    </row>
    <row r="646" spans="1:13" x14ac:dyDescent="0.2">
      <c r="A646" s="8">
        <v>43461.5</v>
      </c>
      <c r="B646" s="9">
        <v>0</v>
      </c>
      <c r="C646" s="20" t="s">
        <v>41</v>
      </c>
      <c r="D646" s="20" t="s">
        <v>40</v>
      </c>
      <c r="E646" s="41">
        <v>0</v>
      </c>
      <c r="F646" s="9">
        <v>1029.8177408787762</v>
      </c>
      <c r="G646" s="9">
        <v>1029.8177408787762</v>
      </c>
      <c r="H646" s="18">
        <v>875.34507974695975</v>
      </c>
      <c r="I646" s="18">
        <v>0</v>
      </c>
      <c r="J646" s="4"/>
      <c r="K646" s="18">
        <v>0</v>
      </c>
      <c r="L646" s="4"/>
      <c r="M646" s="4"/>
    </row>
    <row r="647" spans="1:13" x14ac:dyDescent="0.2">
      <c r="A647" s="8">
        <v>43461.541666666664</v>
      </c>
      <c r="B647" s="9">
        <v>0</v>
      </c>
      <c r="C647" s="20" t="s">
        <v>41</v>
      </c>
      <c r="D647" s="20" t="s">
        <v>40</v>
      </c>
      <c r="E647" s="41">
        <v>0</v>
      </c>
      <c r="F647" s="9">
        <v>1029.0904856692364</v>
      </c>
      <c r="G647" s="9">
        <v>1029.0904856692364</v>
      </c>
      <c r="H647" s="18">
        <v>874.72691281885091</v>
      </c>
      <c r="I647" s="18">
        <v>0</v>
      </c>
      <c r="J647" s="4"/>
      <c r="K647" s="18">
        <v>0</v>
      </c>
      <c r="L647" s="4"/>
      <c r="M647" s="4"/>
    </row>
    <row r="648" spans="1:13" x14ac:dyDescent="0.2">
      <c r="A648" s="8">
        <v>43461.583333333336</v>
      </c>
      <c r="B648" s="9">
        <v>0</v>
      </c>
      <c r="C648" s="20" t="s">
        <v>41</v>
      </c>
      <c r="D648" s="20" t="s">
        <v>40</v>
      </c>
      <c r="E648" s="41">
        <v>0</v>
      </c>
      <c r="F648" s="9">
        <v>1027.9365028357822</v>
      </c>
      <c r="G648" s="9">
        <v>1027.9365028357822</v>
      </c>
      <c r="H648" s="18">
        <v>873.74602741041485</v>
      </c>
      <c r="I648" s="18">
        <v>0</v>
      </c>
      <c r="J648" s="4"/>
      <c r="K648" s="18">
        <v>0</v>
      </c>
      <c r="L648" s="4"/>
      <c r="M648" s="4"/>
    </row>
    <row r="649" spans="1:13" x14ac:dyDescent="0.2">
      <c r="A649" s="8">
        <v>43461.625</v>
      </c>
      <c r="B649" s="9">
        <v>0</v>
      </c>
      <c r="C649" s="20" t="s">
        <v>41</v>
      </c>
      <c r="D649" s="20" t="s">
        <v>41</v>
      </c>
      <c r="E649" s="41">
        <v>0</v>
      </c>
      <c r="F649" s="9">
        <v>1009.5935844384837</v>
      </c>
      <c r="G649" s="9">
        <v>1009.5935844384837</v>
      </c>
      <c r="H649" s="18">
        <v>858.15454677271111</v>
      </c>
      <c r="I649" s="18">
        <v>0</v>
      </c>
      <c r="J649" s="4"/>
      <c r="K649" s="18">
        <v>0</v>
      </c>
      <c r="L649" s="4"/>
      <c r="M649" s="4"/>
    </row>
    <row r="650" spans="1:13" x14ac:dyDescent="0.2">
      <c r="A650" s="8">
        <v>43461.666666666664</v>
      </c>
      <c r="B650" s="9">
        <v>0</v>
      </c>
      <c r="C650" s="20" t="s">
        <v>41</v>
      </c>
      <c r="D650" s="20" t="s">
        <v>41</v>
      </c>
      <c r="E650" s="41">
        <v>0</v>
      </c>
      <c r="F650" s="9">
        <v>1016.9440579064529</v>
      </c>
      <c r="G650" s="9">
        <v>1016.9440579064529</v>
      </c>
      <c r="H650" s="18">
        <v>864.40244922048498</v>
      </c>
      <c r="I650" s="18">
        <v>0</v>
      </c>
      <c r="J650" s="4"/>
      <c r="K650" s="18">
        <v>0</v>
      </c>
      <c r="L650" s="4"/>
      <c r="M650" s="4"/>
    </row>
    <row r="651" spans="1:13" x14ac:dyDescent="0.2">
      <c r="A651" s="8">
        <v>43461.708333333336</v>
      </c>
      <c r="B651" s="9">
        <v>0</v>
      </c>
      <c r="C651" s="20" t="s">
        <v>41</v>
      </c>
      <c r="D651" s="20" t="s">
        <v>41</v>
      </c>
      <c r="E651" s="41">
        <v>0</v>
      </c>
      <c r="F651" s="9">
        <v>1027.5819574411694</v>
      </c>
      <c r="G651" s="9">
        <v>1027.5819574411694</v>
      </c>
      <c r="H651" s="18">
        <v>873.444663824994</v>
      </c>
      <c r="I651" s="18">
        <v>0</v>
      </c>
      <c r="J651" s="4"/>
      <c r="K651" s="18">
        <v>0</v>
      </c>
      <c r="L651" s="4"/>
      <c r="M651" s="4"/>
    </row>
    <row r="652" spans="1:13" x14ac:dyDescent="0.2">
      <c r="A652" s="8">
        <v>43461.75</v>
      </c>
      <c r="B652" s="9">
        <v>0</v>
      </c>
      <c r="C652" s="20" t="s">
        <v>41</v>
      </c>
      <c r="D652" s="20" t="s">
        <v>41</v>
      </c>
      <c r="E652" s="41">
        <v>0</v>
      </c>
      <c r="F652" s="9">
        <v>1036.8202950524751</v>
      </c>
      <c r="G652" s="9">
        <v>1036.8202950524751</v>
      </c>
      <c r="H652" s="18">
        <v>881.29725079460377</v>
      </c>
      <c r="I652" s="18">
        <v>0</v>
      </c>
      <c r="J652" s="4"/>
      <c r="K652" s="18">
        <v>0</v>
      </c>
      <c r="L652" s="4"/>
      <c r="M652" s="4"/>
    </row>
    <row r="653" spans="1:13" x14ac:dyDescent="0.2">
      <c r="A653" s="8">
        <v>43461.791666666664</v>
      </c>
      <c r="B653" s="9">
        <v>0</v>
      </c>
      <c r="C653" s="20" t="s">
        <v>41</v>
      </c>
      <c r="D653" s="20" t="s">
        <v>41</v>
      </c>
      <c r="E653" s="41">
        <v>0</v>
      </c>
      <c r="F653" s="9">
        <v>1042.515048855998</v>
      </c>
      <c r="G653" s="9">
        <v>1042.515048855998</v>
      </c>
      <c r="H653" s="18">
        <v>886.13779152759821</v>
      </c>
      <c r="I653" s="18">
        <v>0</v>
      </c>
      <c r="J653" s="4"/>
      <c r="K653" s="18">
        <v>0</v>
      </c>
      <c r="L653" s="4"/>
      <c r="M653" s="4"/>
    </row>
    <row r="654" spans="1:13" x14ac:dyDescent="0.2">
      <c r="A654" s="8">
        <v>43461.833333333336</v>
      </c>
      <c r="B654" s="9">
        <v>0</v>
      </c>
      <c r="C654" s="20" t="s">
        <v>41</v>
      </c>
      <c r="D654" s="20" t="s">
        <v>41</v>
      </c>
      <c r="E654" s="41">
        <v>0</v>
      </c>
      <c r="F654" s="9">
        <v>1047.7451941553493</v>
      </c>
      <c r="G654" s="9">
        <v>1047.7451941553493</v>
      </c>
      <c r="H654" s="18">
        <v>890.5834150320469</v>
      </c>
      <c r="I654" s="18">
        <v>0</v>
      </c>
      <c r="J654" s="4"/>
      <c r="K654" s="18">
        <v>0</v>
      </c>
      <c r="L654" s="4"/>
      <c r="M654" s="4"/>
    </row>
    <row r="655" spans="1:13" x14ac:dyDescent="0.2">
      <c r="A655" s="8">
        <v>43461.875</v>
      </c>
      <c r="B655" s="9">
        <v>0</v>
      </c>
      <c r="C655" s="20" t="s">
        <v>41</v>
      </c>
      <c r="D655" s="20" t="s">
        <v>41</v>
      </c>
      <c r="E655" s="41">
        <v>0</v>
      </c>
      <c r="F655" s="9">
        <v>1050.4585170488913</v>
      </c>
      <c r="G655" s="9">
        <v>1050.4585170488913</v>
      </c>
      <c r="H655" s="18">
        <v>892.88973949155752</v>
      </c>
      <c r="I655" s="18">
        <v>0</v>
      </c>
      <c r="J655" s="4"/>
      <c r="K655" s="18">
        <v>0</v>
      </c>
      <c r="L655" s="4"/>
      <c r="M655" s="4"/>
    </row>
    <row r="656" spans="1:13" x14ac:dyDescent="0.2">
      <c r="A656" s="8">
        <v>43461.916666666664</v>
      </c>
      <c r="B656" s="9">
        <v>0</v>
      </c>
      <c r="C656" s="20" t="s">
        <v>41</v>
      </c>
      <c r="D656" s="20" t="s">
        <v>41</v>
      </c>
      <c r="E656" s="41">
        <v>0</v>
      </c>
      <c r="F656" s="9">
        <v>1051.7859966673025</v>
      </c>
      <c r="G656" s="9">
        <v>1051.7859966673025</v>
      </c>
      <c r="H656" s="18">
        <v>894.01809716720709</v>
      </c>
      <c r="I656" s="18">
        <v>0</v>
      </c>
      <c r="J656" s="4"/>
      <c r="K656" s="18">
        <v>0</v>
      </c>
      <c r="L656" s="4"/>
      <c r="M656" s="4"/>
    </row>
    <row r="657" spans="1:13" x14ac:dyDescent="0.2">
      <c r="A657" s="8">
        <v>43461.958333333336</v>
      </c>
      <c r="B657" s="9">
        <v>0</v>
      </c>
      <c r="C657" s="20" t="s">
        <v>41</v>
      </c>
      <c r="D657" s="20" t="s">
        <v>41</v>
      </c>
      <c r="E657" s="41">
        <v>0</v>
      </c>
      <c r="F657" s="9">
        <v>1051.8543080296595</v>
      </c>
      <c r="G657" s="9">
        <v>1051.8543080296595</v>
      </c>
      <c r="H657" s="18">
        <v>894.07616182521053</v>
      </c>
      <c r="I657" s="18">
        <v>0</v>
      </c>
      <c r="J657" s="4"/>
      <c r="K657" s="18">
        <v>0</v>
      </c>
      <c r="L657" s="4"/>
      <c r="M657" s="4"/>
    </row>
    <row r="658" spans="1:13" x14ac:dyDescent="0.2">
      <c r="A658" s="8">
        <v>43462</v>
      </c>
      <c r="B658" s="9">
        <v>0</v>
      </c>
      <c r="C658" s="20" t="s">
        <v>41</v>
      </c>
      <c r="D658" s="20" t="s">
        <v>41</v>
      </c>
      <c r="E658" s="41">
        <v>0</v>
      </c>
      <c r="F658" s="9">
        <v>1051.8966496868229</v>
      </c>
      <c r="G658" s="9">
        <v>1051.8966496868229</v>
      </c>
      <c r="H658" s="18">
        <v>894.11215223379941</v>
      </c>
      <c r="I658" s="18">
        <v>0</v>
      </c>
      <c r="J658" s="4"/>
      <c r="K658" s="18">
        <v>0</v>
      </c>
      <c r="L658" s="4"/>
      <c r="M658" s="4"/>
    </row>
    <row r="659" spans="1:13" x14ac:dyDescent="0.2">
      <c r="A659" s="8">
        <v>43462.041666666664</v>
      </c>
      <c r="B659" s="9">
        <v>0</v>
      </c>
      <c r="C659" s="20" t="s">
        <v>41</v>
      </c>
      <c r="D659" s="20" t="s">
        <v>41</v>
      </c>
      <c r="E659" s="41">
        <v>0</v>
      </c>
      <c r="F659" s="9">
        <v>1055.0803683735726</v>
      </c>
      <c r="G659" s="9">
        <v>1055.0803683735726</v>
      </c>
      <c r="H659" s="18">
        <v>896.81831311753672</v>
      </c>
      <c r="I659" s="18">
        <v>0</v>
      </c>
      <c r="J659" s="4"/>
      <c r="K659" s="18">
        <v>0</v>
      </c>
      <c r="L659" s="4"/>
      <c r="M659" s="4"/>
    </row>
    <row r="660" spans="1:13" x14ac:dyDescent="0.2">
      <c r="A660" s="8">
        <v>43462.083333333336</v>
      </c>
      <c r="B660" s="9">
        <v>0.68579579539392421</v>
      </c>
      <c r="C660" s="20" t="s">
        <v>41</v>
      </c>
      <c r="D660" s="20" t="s">
        <v>41</v>
      </c>
      <c r="E660" s="41">
        <v>0</v>
      </c>
      <c r="F660" s="9">
        <v>1115.8207792300116</v>
      </c>
      <c r="G660" s="9">
        <v>1115.8207792300116</v>
      </c>
      <c r="H660" s="18">
        <v>948.4476623455098</v>
      </c>
      <c r="I660" s="18">
        <v>0</v>
      </c>
      <c r="J660" s="4"/>
      <c r="K660" s="18">
        <v>0</v>
      </c>
      <c r="L660" s="4"/>
      <c r="M660" s="4"/>
    </row>
    <row r="661" spans="1:13" x14ac:dyDescent="0.2">
      <c r="A661" s="8">
        <v>43462.125</v>
      </c>
      <c r="B661" s="9">
        <v>17.468317376636847</v>
      </c>
      <c r="C661" s="20" t="s">
        <v>41</v>
      </c>
      <c r="D661" s="20" t="s">
        <v>41</v>
      </c>
      <c r="E661" s="41">
        <v>175000</v>
      </c>
      <c r="F661" s="9">
        <v>1140.1828338658484</v>
      </c>
      <c r="G661" s="9">
        <v>1140.1828338658484</v>
      </c>
      <c r="H661" s="18">
        <v>969.15540878597108</v>
      </c>
      <c r="I661" s="18">
        <v>0.38751639155413248</v>
      </c>
      <c r="J661" s="4"/>
      <c r="K661" s="18">
        <v>1</v>
      </c>
      <c r="L661" s="4"/>
      <c r="M661" s="4"/>
    </row>
    <row r="662" spans="1:13" x14ac:dyDescent="0.2">
      <c r="A662" s="8">
        <v>43462.166666666664</v>
      </c>
      <c r="B662" s="9">
        <v>58.990607249388802</v>
      </c>
      <c r="C662" s="20" t="s">
        <v>41</v>
      </c>
      <c r="D662" s="20" t="s">
        <v>41</v>
      </c>
      <c r="E662" s="41">
        <v>175000</v>
      </c>
      <c r="F662" s="9">
        <v>1142.8742578009774</v>
      </c>
      <c r="G662" s="9">
        <v>1142.8742578009774</v>
      </c>
      <c r="H662" s="18">
        <v>971.44311913083072</v>
      </c>
      <c r="I662" s="18">
        <v>0.38751639155413248</v>
      </c>
      <c r="J662" s="4"/>
      <c r="K662" s="18">
        <v>1</v>
      </c>
      <c r="L662" s="4"/>
      <c r="M662" s="4"/>
    </row>
    <row r="663" spans="1:13" x14ac:dyDescent="0.2">
      <c r="A663" s="8">
        <v>43462.208333333336</v>
      </c>
      <c r="B663" s="9">
        <v>131.00055412624019</v>
      </c>
      <c r="C663" s="20" t="s">
        <v>41</v>
      </c>
      <c r="D663" s="20" t="s">
        <v>41</v>
      </c>
      <c r="E663" s="41">
        <v>175000</v>
      </c>
      <c r="F663" s="9">
        <v>1141.5965769329941</v>
      </c>
      <c r="G663" s="9">
        <v>1141.5965769329941</v>
      </c>
      <c r="H663" s="18">
        <v>970.35709039304504</v>
      </c>
      <c r="I663" s="18">
        <v>0.38751639155413248</v>
      </c>
      <c r="J663" s="4"/>
      <c r="K663" s="18">
        <v>1</v>
      </c>
      <c r="L663" s="4"/>
      <c r="M663" s="4"/>
    </row>
    <row r="664" spans="1:13" x14ac:dyDescent="0.2">
      <c r="A664" s="8">
        <v>43462.25</v>
      </c>
      <c r="B664" s="9">
        <v>173.14905026262949</v>
      </c>
      <c r="C664" s="20" t="s">
        <v>41</v>
      </c>
      <c r="D664" s="20" t="s">
        <v>41</v>
      </c>
      <c r="E664" s="41">
        <v>175000</v>
      </c>
      <c r="F664" s="9">
        <v>1156.681121087646</v>
      </c>
      <c r="G664" s="9">
        <v>1156.681121087646</v>
      </c>
      <c r="H664" s="18">
        <v>983.17895292449907</v>
      </c>
      <c r="I664" s="18">
        <v>0.38751639155413248</v>
      </c>
      <c r="J664" s="4"/>
      <c r="K664" s="18">
        <v>1</v>
      </c>
      <c r="L664" s="4"/>
      <c r="M664" s="4"/>
    </row>
    <row r="665" spans="1:13" x14ac:dyDescent="0.2">
      <c r="A665" s="8">
        <v>43462.291666666664</v>
      </c>
      <c r="B665" s="9">
        <v>174.88717651367188</v>
      </c>
      <c r="C665" s="20" t="s">
        <v>41</v>
      </c>
      <c r="D665" s="20" t="s">
        <v>41</v>
      </c>
      <c r="E665" s="41">
        <v>175000</v>
      </c>
      <c r="F665" s="9">
        <v>1164.5975633722783</v>
      </c>
      <c r="G665" s="9">
        <v>1164.5975633722783</v>
      </c>
      <c r="H665" s="18">
        <v>989.90792886643646</v>
      </c>
      <c r="I665" s="18">
        <v>0.38751639155413248</v>
      </c>
      <c r="J665" s="4"/>
      <c r="K665" s="18">
        <v>1</v>
      </c>
      <c r="L665" s="4"/>
      <c r="M665" s="4"/>
    </row>
    <row r="666" spans="1:13" x14ac:dyDescent="0.2">
      <c r="A666" s="8">
        <v>43462.333333333336</v>
      </c>
      <c r="B666" s="9">
        <v>174.88717651367188</v>
      </c>
      <c r="C666" s="20" t="s">
        <v>41</v>
      </c>
      <c r="D666" s="20" t="s">
        <v>41</v>
      </c>
      <c r="E666" s="41">
        <v>175000</v>
      </c>
      <c r="F666" s="9">
        <v>1170.6149531088226</v>
      </c>
      <c r="G666" s="9">
        <v>1170.6149531088226</v>
      </c>
      <c r="H666" s="18">
        <v>995.02271014249925</v>
      </c>
      <c r="I666" s="18">
        <v>0.38751639155413248</v>
      </c>
      <c r="J666" s="4"/>
      <c r="K666" s="18">
        <v>1</v>
      </c>
      <c r="L666" s="4"/>
      <c r="M666" s="4"/>
    </row>
    <row r="667" spans="1:13" x14ac:dyDescent="0.2">
      <c r="A667" s="8">
        <v>43462.375</v>
      </c>
      <c r="B667" s="9">
        <v>175.00340359013109</v>
      </c>
      <c r="C667" s="20" t="s">
        <v>41</v>
      </c>
      <c r="D667" s="20" t="s">
        <v>41</v>
      </c>
      <c r="E667" s="41">
        <v>175000</v>
      </c>
      <c r="F667" s="9">
        <v>1179.3103630439859</v>
      </c>
      <c r="G667" s="9">
        <v>1179.3103630439859</v>
      </c>
      <c r="H667" s="18">
        <v>1002.4138085873881</v>
      </c>
      <c r="I667" s="18">
        <v>0.38751639155413248</v>
      </c>
      <c r="J667" s="4"/>
      <c r="K667" s="18">
        <v>1</v>
      </c>
      <c r="L667" s="4"/>
      <c r="M667" s="4"/>
    </row>
    <row r="668" spans="1:13" x14ac:dyDescent="0.2">
      <c r="A668" s="8">
        <v>43462.416666666664</v>
      </c>
      <c r="B668" s="9">
        <v>175.92059818195179</v>
      </c>
      <c r="C668" s="20" t="s">
        <v>41</v>
      </c>
      <c r="D668" s="20" t="s">
        <v>41</v>
      </c>
      <c r="E668" s="41">
        <v>175000</v>
      </c>
      <c r="F668" s="9">
        <v>1185.5712827013112</v>
      </c>
      <c r="G668" s="9">
        <v>1185.5712827013112</v>
      </c>
      <c r="H668" s="18">
        <v>1007.7355902961145</v>
      </c>
      <c r="I668" s="18">
        <v>0.38751639155413248</v>
      </c>
      <c r="J668" s="4"/>
      <c r="K668" s="18">
        <v>1</v>
      </c>
      <c r="L668" s="4"/>
      <c r="M668" s="4"/>
    </row>
    <row r="669" spans="1:13" x14ac:dyDescent="0.2">
      <c r="A669" s="8">
        <v>43462.458333333336</v>
      </c>
      <c r="B669" s="9">
        <v>175.68200037279917</v>
      </c>
      <c r="C669" s="20" t="s">
        <v>41</v>
      </c>
      <c r="D669" s="20" t="s">
        <v>41</v>
      </c>
      <c r="E669" s="41">
        <v>175000</v>
      </c>
      <c r="F669" s="9">
        <v>1192.067034845631</v>
      </c>
      <c r="G669" s="9">
        <v>1192.067034845631</v>
      </c>
      <c r="H669" s="18">
        <v>1013.2569796187863</v>
      </c>
      <c r="I669" s="18">
        <v>0.38751639155413248</v>
      </c>
      <c r="J669" s="4"/>
      <c r="K669" s="18">
        <v>1</v>
      </c>
      <c r="L669" s="4"/>
      <c r="M669" s="4"/>
    </row>
    <row r="670" spans="1:13" x14ac:dyDescent="0.2">
      <c r="A670" s="8">
        <v>43462.5</v>
      </c>
      <c r="B670" s="9">
        <v>175.61708068847656</v>
      </c>
      <c r="C670" s="20" t="s">
        <v>41</v>
      </c>
      <c r="D670" s="20" t="s">
        <v>41</v>
      </c>
      <c r="E670" s="41">
        <v>175000</v>
      </c>
      <c r="F670" s="9">
        <v>1198.7215878248028</v>
      </c>
      <c r="G670" s="9">
        <v>1198.7215878248028</v>
      </c>
      <c r="H670" s="18">
        <v>1018.9133496510823</v>
      </c>
      <c r="I670" s="18">
        <v>0.38751639155413248</v>
      </c>
      <c r="J670" s="4"/>
      <c r="K670" s="18">
        <v>1</v>
      </c>
      <c r="L670" s="4"/>
      <c r="M670" s="4"/>
    </row>
    <row r="671" spans="1:13" x14ac:dyDescent="0.2">
      <c r="A671" s="8">
        <v>43462.541666666664</v>
      </c>
      <c r="B671" s="9">
        <v>175.61708068847656</v>
      </c>
      <c r="C671" s="20" t="s">
        <v>41</v>
      </c>
      <c r="D671" s="20" t="s">
        <v>41</v>
      </c>
      <c r="E671" s="41">
        <v>175000</v>
      </c>
      <c r="F671" s="9">
        <v>1206.8622590839423</v>
      </c>
      <c r="G671" s="9">
        <v>1206.8622590839423</v>
      </c>
      <c r="H671" s="18">
        <v>1025.8329202213508</v>
      </c>
      <c r="I671" s="18">
        <v>0.38751639155413248</v>
      </c>
      <c r="J671" s="4"/>
      <c r="K671" s="18">
        <v>1</v>
      </c>
      <c r="L671" s="4"/>
      <c r="M671" s="4"/>
    </row>
    <row r="672" spans="1:13" x14ac:dyDescent="0.2">
      <c r="A672" s="8">
        <v>43462.583333333336</v>
      </c>
      <c r="B672" s="9">
        <v>175.27028421630482</v>
      </c>
      <c r="C672" s="20" t="s">
        <v>41</v>
      </c>
      <c r="D672" s="20" t="s">
        <v>41</v>
      </c>
      <c r="E672" s="41">
        <v>175000</v>
      </c>
      <c r="F672" s="9">
        <v>1212.2623232346189</v>
      </c>
      <c r="G672" s="9">
        <v>1212.2623232346189</v>
      </c>
      <c r="H672" s="18">
        <v>1030.422974749426</v>
      </c>
      <c r="I672" s="18">
        <v>0.38751639155413248</v>
      </c>
      <c r="J672" s="4"/>
      <c r="K672" s="18">
        <v>1</v>
      </c>
      <c r="L672" s="4"/>
      <c r="M672" s="4"/>
    </row>
    <row r="673" spans="1:13" x14ac:dyDescent="0.2">
      <c r="A673" s="8">
        <v>43462.625</v>
      </c>
      <c r="B673" s="9">
        <v>179.68787095112339</v>
      </c>
      <c r="C673" s="20" t="s">
        <v>41</v>
      </c>
      <c r="D673" s="20" t="s">
        <v>41</v>
      </c>
      <c r="E673" s="41">
        <v>175000</v>
      </c>
      <c r="F673" s="9">
        <v>1220.7194877860338</v>
      </c>
      <c r="G673" s="9">
        <v>1220.7194877860338</v>
      </c>
      <c r="H673" s="18">
        <v>1037.6115646181288</v>
      </c>
      <c r="I673" s="18">
        <v>0.38751639155413248</v>
      </c>
      <c r="J673" s="4"/>
      <c r="K673" s="18">
        <v>1</v>
      </c>
      <c r="L673" s="4"/>
      <c r="M673" s="4"/>
    </row>
    <row r="674" spans="1:13" x14ac:dyDescent="0.2">
      <c r="A674" s="8">
        <v>43462.666666666664</v>
      </c>
      <c r="B674" s="9">
        <v>271.06889892100617</v>
      </c>
      <c r="C674" s="20" t="s">
        <v>41</v>
      </c>
      <c r="D674" s="20" t="s">
        <v>41</v>
      </c>
      <c r="E674" s="41">
        <v>175000</v>
      </c>
      <c r="F674" s="9">
        <v>1232.1268949891353</v>
      </c>
      <c r="G674" s="9">
        <v>1232.1268949891353</v>
      </c>
      <c r="H674" s="18">
        <v>1047.3078607407649</v>
      </c>
      <c r="I674" s="18">
        <v>0.38751639155413248</v>
      </c>
      <c r="J674" s="4"/>
      <c r="K674" s="18">
        <v>1</v>
      </c>
      <c r="L674" s="4"/>
      <c r="M674" s="4"/>
    </row>
    <row r="675" spans="1:13" x14ac:dyDescent="0.2">
      <c r="A675" s="8">
        <v>43462.708333333336</v>
      </c>
      <c r="B675" s="9">
        <v>276.71775532830918</v>
      </c>
      <c r="C675" s="20" t="s">
        <v>41</v>
      </c>
      <c r="D675" s="20" t="s">
        <v>41</v>
      </c>
      <c r="E675" s="41">
        <v>175000</v>
      </c>
      <c r="F675" s="9">
        <v>1243.705861352649</v>
      </c>
      <c r="G675" s="9">
        <v>1243.705861352649</v>
      </c>
      <c r="H675" s="18">
        <v>1057.1499821497516</v>
      </c>
      <c r="I675" s="18">
        <v>0.38751639155413248</v>
      </c>
      <c r="J675" s="4"/>
      <c r="K675" s="18">
        <v>1</v>
      </c>
      <c r="L675" s="4"/>
      <c r="M675" s="4"/>
    </row>
    <row r="676" spans="1:13" x14ac:dyDescent="0.2">
      <c r="A676" s="8">
        <v>43462.75</v>
      </c>
      <c r="B676" s="9">
        <v>273.96632959011504</v>
      </c>
      <c r="C676" s="20" t="s">
        <v>41</v>
      </c>
      <c r="D676" s="20" t="s">
        <v>41</v>
      </c>
      <c r="E676" s="41">
        <v>175000</v>
      </c>
      <c r="F676" s="9">
        <v>1255.4907148398181</v>
      </c>
      <c r="G676" s="9">
        <v>1255.4907148398181</v>
      </c>
      <c r="H676" s="18">
        <v>1067.1671076138455</v>
      </c>
      <c r="I676" s="18">
        <v>0.38751639155413248</v>
      </c>
      <c r="J676" s="4"/>
      <c r="K676" s="18">
        <v>1</v>
      </c>
      <c r="L676" s="4"/>
      <c r="M676" s="4"/>
    </row>
    <row r="677" spans="1:13" x14ac:dyDescent="0.2">
      <c r="A677" s="8">
        <v>43462.791666666664</v>
      </c>
      <c r="B677" s="9">
        <v>183.81937050386054</v>
      </c>
      <c r="C677" s="20" t="s">
        <v>41</v>
      </c>
      <c r="D677" s="20" t="s">
        <v>41</v>
      </c>
      <c r="E677" s="41">
        <v>175000</v>
      </c>
      <c r="F677" s="9">
        <v>1258.5906916826843</v>
      </c>
      <c r="G677" s="9">
        <v>1258.5906916826843</v>
      </c>
      <c r="H677" s="18">
        <v>1069.8020879302817</v>
      </c>
      <c r="I677" s="18">
        <v>0.38751639155413248</v>
      </c>
      <c r="J677" s="4"/>
      <c r="K677" s="18">
        <v>1</v>
      </c>
      <c r="L677" s="4"/>
      <c r="M677" s="4"/>
    </row>
    <row r="678" spans="1:13" x14ac:dyDescent="0.2">
      <c r="A678" s="8">
        <v>43462.833333333336</v>
      </c>
      <c r="B678" s="9">
        <v>176.30897521972656</v>
      </c>
      <c r="C678" s="20" t="s">
        <v>41</v>
      </c>
      <c r="D678" s="20" t="s">
        <v>41</v>
      </c>
      <c r="E678" s="41">
        <v>175000</v>
      </c>
      <c r="F678" s="9">
        <v>1264.5922034131249</v>
      </c>
      <c r="G678" s="9">
        <v>1264.5922034131249</v>
      </c>
      <c r="H678" s="18">
        <v>1074.9033729011562</v>
      </c>
      <c r="I678" s="18">
        <v>0.38751639155413248</v>
      </c>
      <c r="J678" s="4"/>
      <c r="K678" s="18">
        <v>1</v>
      </c>
      <c r="L678" s="4"/>
      <c r="M678" s="4"/>
    </row>
    <row r="679" spans="1:13" x14ac:dyDescent="0.2">
      <c r="A679" s="8">
        <v>43462.875</v>
      </c>
      <c r="B679" s="9">
        <v>176.30897521972656</v>
      </c>
      <c r="C679" s="20" t="s">
        <v>41</v>
      </c>
      <c r="D679" s="20" t="s">
        <v>41</v>
      </c>
      <c r="E679" s="41">
        <v>175000</v>
      </c>
      <c r="F679" s="9">
        <v>1273.4778391024806</v>
      </c>
      <c r="G679" s="9">
        <v>1273.4778391024806</v>
      </c>
      <c r="H679" s="18">
        <v>1082.4561632371085</v>
      </c>
      <c r="I679" s="18">
        <v>0.38751639155413248</v>
      </c>
      <c r="J679" s="4"/>
      <c r="K679" s="18">
        <v>1</v>
      </c>
      <c r="L679" s="4"/>
      <c r="M679" s="4"/>
    </row>
    <row r="680" spans="1:13" x14ac:dyDescent="0.2">
      <c r="A680" s="8">
        <v>43462.916666666664</v>
      </c>
      <c r="B680" s="9">
        <v>176.30897521972656</v>
      </c>
      <c r="C680" s="20" t="s">
        <v>41</v>
      </c>
      <c r="D680" s="20" t="s">
        <v>41</v>
      </c>
      <c r="E680" s="41">
        <v>175000</v>
      </c>
      <c r="F680" s="9">
        <v>1280.5088863760579</v>
      </c>
      <c r="G680" s="9">
        <v>1280.5088863760579</v>
      </c>
      <c r="H680" s="18">
        <v>1088.4325534196491</v>
      </c>
      <c r="I680" s="18">
        <v>0.38751639155413248</v>
      </c>
      <c r="J680" s="4"/>
      <c r="K680" s="18">
        <v>1</v>
      </c>
      <c r="L680" s="4"/>
      <c r="M680" s="4"/>
    </row>
    <row r="681" spans="1:13" x14ac:dyDescent="0.2">
      <c r="A681" s="8">
        <v>43462.958333333336</v>
      </c>
      <c r="B681" s="9">
        <v>175.3976880392903</v>
      </c>
      <c r="C681" s="20" t="s">
        <v>41</v>
      </c>
      <c r="D681" s="20" t="s">
        <v>41</v>
      </c>
      <c r="E681" s="41">
        <v>175000</v>
      </c>
      <c r="F681" s="9">
        <v>1285.6025598116312</v>
      </c>
      <c r="G681" s="9">
        <v>1285.6025598116312</v>
      </c>
      <c r="H681" s="18">
        <v>1092.7621758398864</v>
      </c>
      <c r="I681" s="18">
        <v>0.38751639155413248</v>
      </c>
      <c r="J681" s="4"/>
      <c r="K681" s="18">
        <v>1</v>
      </c>
      <c r="L681" s="4"/>
      <c r="M681" s="4"/>
    </row>
    <row r="682" spans="1:13" x14ac:dyDescent="0.2">
      <c r="A682" s="8">
        <v>43463</v>
      </c>
      <c r="B682" s="9">
        <v>91.504984904137615</v>
      </c>
      <c r="C682" s="20" t="s">
        <v>41</v>
      </c>
      <c r="D682" s="20" t="s">
        <v>41</v>
      </c>
      <c r="E682" s="41">
        <v>175000</v>
      </c>
      <c r="F682" s="9">
        <v>1277.7940917461856</v>
      </c>
      <c r="G682" s="9">
        <v>1277.7940917461856</v>
      </c>
      <c r="H682" s="18">
        <v>1086.1249779842576</v>
      </c>
      <c r="I682" s="18">
        <v>0.38751639155413248</v>
      </c>
      <c r="J682" s="4"/>
      <c r="K682" s="18">
        <v>1</v>
      </c>
      <c r="L682" s="4"/>
      <c r="M682" s="4"/>
    </row>
    <row r="683" spans="1:13" x14ac:dyDescent="0.2">
      <c r="A683" s="8">
        <v>43463.041666666664</v>
      </c>
      <c r="B683" s="9">
        <v>81.523284616105045</v>
      </c>
      <c r="C683" s="20" t="s">
        <v>41</v>
      </c>
      <c r="D683" s="20" t="s">
        <v>41</v>
      </c>
      <c r="E683" s="41">
        <v>175000</v>
      </c>
      <c r="F683" s="9">
        <v>1266.4903123525928</v>
      </c>
      <c r="G683" s="9">
        <v>1266.4903123525928</v>
      </c>
      <c r="H683" s="18">
        <v>1076.5167654997038</v>
      </c>
      <c r="I683" s="18">
        <v>0.38751639155413248</v>
      </c>
      <c r="J683" s="4"/>
      <c r="K683" s="18">
        <v>1</v>
      </c>
      <c r="L683" s="4"/>
      <c r="M683" s="4"/>
    </row>
    <row r="684" spans="1:13" x14ac:dyDescent="0.2">
      <c r="A684" s="8">
        <v>43463.083333333336</v>
      </c>
      <c r="B684" s="9">
        <v>81.787132263183594</v>
      </c>
      <c r="C684" s="20" t="s">
        <v>41</v>
      </c>
      <c r="D684" s="20" t="s">
        <v>41</v>
      </c>
      <c r="E684" s="41">
        <v>175000</v>
      </c>
      <c r="F684" s="9">
        <v>1255.365194106085</v>
      </c>
      <c r="G684" s="9">
        <v>1255.365194106085</v>
      </c>
      <c r="H684" s="18">
        <v>1067.0604149901721</v>
      </c>
      <c r="I684" s="18">
        <v>0.38751639155413248</v>
      </c>
      <c r="J684" s="4"/>
      <c r="K684" s="18">
        <v>1</v>
      </c>
      <c r="L684" s="4"/>
      <c r="M684" s="4"/>
    </row>
    <row r="685" spans="1:13" x14ac:dyDescent="0.2">
      <c r="A685" s="8">
        <v>43463.125</v>
      </c>
      <c r="B685" s="9">
        <v>81.654902378395462</v>
      </c>
      <c r="C685" s="20" t="s">
        <v>41</v>
      </c>
      <c r="D685" s="20" t="s">
        <v>41</v>
      </c>
      <c r="E685" s="41">
        <v>175000</v>
      </c>
      <c r="F685" s="9">
        <v>1243.1999304786204</v>
      </c>
      <c r="G685" s="9">
        <v>1243.1999304786204</v>
      </c>
      <c r="H685" s="18">
        <v>1056.7199409068273</v>
      </c>
      <c r="I685" s="18">
        <v>0.38751639155413248</v>
      </c>
      <c r="J685" s="4"/>
      <c r="K685" s="18">
        <v>1</v>
      </c>
      <c r="L685" s="4"/>
      <c r="M685" s="4"/>
    </row>
    <row r="686" spans="1:13" x14ac:dyDescent="0.2">
      <c r="A686" s="8">
        <v>43463.166666666664</v>
      </c>
      <c r="B686" s="9">
        <v>81.550060925127212</v>
      </c>
      <c r="C686" s="20" t="s">
        <v>41</v>
      </c>
      <c r="D686" s="20" t="s">
        <v>41</v>
      </c>
      <c r="E686" s="41">
        <v>175000</v>
      </c>
      <c r="F686" s="9">
        <v>1232.2368319123952</v>
      </c>
      <c r="G686" s="9">
        <v>1232.2368319123952</v>
      </c>
      <c r="H686" s="18">
        <v>1047.4013071255358</v>
      </c>
      <c r="I686" s="18">
        <v>0.38751639155413248</v>
      </c>
      <c r="J686" s="4"/>
      <c r="K686" s="18">
        <v>1</v>
      </c>
      <c r="L686" s="4"/>
      <c r="M686" s="4"/>
    </row>
    <row r="687" spans="1:13" x14ac:dyDescent="0.2">
      <c r="A687" s="8">
        <v>43463.208333333336</v>
      </c>
      <c r="B687" s="9">
        <v>81.701118469238281</v>
      </c>
      <c r="C687" s="20" t="s">
        <v>41</v>
      </c>
      <c r="D687" s="20" t="s">
        <v>41</v>
      </c>
      <c r="E687" s="41">
        <v>175000</v>
      </c>
      <c r="F687" s="9">
        <v>1223.1208059663738</v>
      </c>
      <c r="G687" s="9">
        <v>1223.1208059663738</v>
      </c>
      <c r="H687" s="18">
        <v>1039.6526850714176</v>
      </c>
      <c r="I687" s="18">
        <v>0.38751639155413248</v>
      </c>
      <c r="J687" s="4"/>
      <c r="K687" s="18">
        <v>1</v>
      </c>
      <c r="L687" s="4"/>
      <c r="M687" s="4"/>
    </row>
    <row r="688" spans="1:13" x14ac:dyDescent="0.2">
      <c r="A688" s="8">
        <v>43463.25</v>
      </c>
      <c r="B688" s="9">
        <v>81.701118469238281</v>
      </c>
      <c r="C688" s="20" t="s">
        <v>41</v>
      </c>
      <c r="D688" s="20" t="s">
        <v>41</v>
      </c>
      <c r="E688" s="41">
        <v>175000</v>
      </c>
      <c r="F688" s="9">
        <v>1212.7294540898476</v>
      </c>
      <c r="G688" s="9">
        <v>1212.7294540898476</v>
      </c>
      <c r="H688" s="18">
        <v>1030.8200359763705</v>
      </c>
      <c r="I688" s="18">
        <v>0.38751639155413248</v>
      </c>
      <c r="J688" s="4"/>
      <c r="K688" s="18">
        <v>1</v>
      </c>
      <c r="L688" s="4"/>
      <c r="M688" s="4"/>
    </row>
    <row r="689" spans="1:13" x14ac:dyDescent="0.2">
      <c r="A689" s="8">
        <v>43463.291666666664</v>
      </c>
      <c r="B689" s="9">
        <v>81.10741665252921</v>
      </c>
      <c r="C689" s="20" t="s">
        <v>41</v>
      </c>
      <c r="D689" s="20" t="s">
        <v>41</v>
      </c>
      <c r="E689" s="41">
        <v>175000</v>
      </c>
      <c r="F689" s="9">
        <v>1210.883795444628</v>
      </c>
      <c r="G689" s="9">
        <v>1210.883795444628</v>
      </c>
      <c r="H689" s="18">
        <v>1029.2512261279337</v>
      </c>
      <c r="I689" s="18">
        <v>0.38751639155413248</v>
      </c>
      <c r="J689" s="4"/>
      <c r="K689" s="18">
        <v>1</v>
      </c>
      <c r="L689" s="4"/>
      <c r="M689" s="4"/>
    </row>
    <row r="690" spans="1:13" x14ac:dyDescent="0.2">
      <c r="A690" s="8">
        <v>43463.333333333336</v>
      </c>
      <c r="B690" s="9">
        <v>81.099624633789063</v>
      </c>
      <c r="C690" s="20" t="s">
        <v>41</v>
      </c>
      <c r="D690" s="20" t="s">
        <v>41</v>
      </c>
      <c r="E690" s="41">
        <v>175000</v>
      </c>
      <c r="F690" s="9">
        <v>1207.3927180438764</v>
      </c>
      <c r="G690" s="9">
        <v>1207.3927180438764</v>
      </c>
      <c r="H690" s="18">
        <v>1026.2838103372949</v>
      </c>
      <c r="I690" s="18">
        <v>0.38751639155413248</v>
      </c>
      <c r="J690" s="4"/>
      <c r="K690" s="18">
        <v>1</v>
      </c>
      <c r="L690" s="4"/>
      <c r="M690" s="4"/>
    </row>
    <row r="691" spans="1:13" x14ac:dyDescent="0.2">
      <c r="A691" s="8">
        <v>43463.375</v>
      </c>
      <c r="B691" s="9">
        <v>81.099624633789063</v>
      </c>
      <c r="C691" s="20" t="s">
        <v>41</v>
      </c>
      <c r="D691" s="20" t="s">
        <v>41</v>
      </c>
      <c r="E691" s="41">
        <v>175000</v>
      </c>
      <c r="F691" s="9">
        <v>1203.8274837806036</v>
      </c>
      <c r="G691" s="9">
        <v>1203.8274837806036</v>
      </c>
      <c r="H691" s="18">
        <v>1023.253361213513</v>
      </c>
      <c r="I691" s="18">
        <v>0.38751639155413248</v>
      </c>
      <c r="J691" s="4"/>
      <c r="K691" s="18">
        <v>1</v>
      </c>
      <c r="L691" s="4"/>
      <c r="M691" s="4"/>
    </row>
    <row r="692" spans="1:13" x14ac:dyDescent="0.2">
      <c r="A692" s="8">
        <v>43463.416666666664</v>
      </c>
      <c r="B692" s="9">
        <v>81.228896664348269</v>
      </c>
      <c r="C692" s="20" t="s">
        <v>41</v>
      </c>
      <c r="D692" s="20" t="s">
        <v>41</v>
      </c>
      <c r="E692" s="41">
        <v>175000</v>
      </c>
      <c r="F692" s="9">
        <v>1204.0686408365073</v>
      </c>
      <c r="G692" s="9">
        <v>1204.0686408365073</v>
      </c>
      <c r="H692" s="18">
        <v>1023.4583447110311</v>
      </c>
      <c r="I692" s="18">
        <v>0.38751639155413248</v>
      </c>
      <c r="J692" s="4"/>
      <c r="K692" s="18">
        <v>1</v>
      </c>
      <c r="L692" s="4"/>
      <c r="M692" s="4"/>
    </row>
    <row r="693" spans="1:13" x14ac:dyDescent="0.2">
      <c r="A693" s="8">
        <v>43463.458333333336</v>
      </c>
      <c r="B693" s="9">
        <v>81.459945678710938</v>
      </c>
      <c r="C693" s="20" t="s">
        <v>41</v>
      </c>
      <c r="D693" s="20" t="s">
        <v>41</v>
      </c>
      <c r="E693" s="41">
        <v>175000</v>
      </c>
      <c r="F693" s="9">
        <v>1200.7783651926882</v>
      </c>
      <c r="G693" s="9">
        <v>1200.7783651926882</v>
      </c>
      <c r="H693" s="18">
        <v>1020.661610413785</v>
      </c>
      <c r="I693" s="18">
        <v>0.38751639155413248</v>
      </c>
      <c r="J693" s="4"/>
      <c r="K693" s="18">
        <v>1</v>
      </c>
      <c r="L693" s="4"/>
      <c r="M693" s="4"/>
    </row>
    <row r="694" spans="1:13" x14ac:dyDescent="0.2">
      <c r="A694" s="8">
        <v>43463.5</v>
      </c>
      <c r="B694" s="9">
        <v>81.459945678710938</v>
      </c>
      <c r="C694" s="20" t="s">
        <v>41</v>
      </c>
      <c r="D694" s="20" t="s">
        <v>41</v>
      </c>
      <c r="E694" s="41">
        <v>175000</v>
      </c>
      <c r="F694" s="9">
        <v>1197.5931294030268</v>
      </c>
      <c r="G694" s="9">
        <v>1197.5931294030268</v>
      </c>
      <c r="H694" s="18">
        <v>1017.9541599925727</v>
      </c>
      <c r="I694" s="18">
        <v>0.38751639155413248</v>
      </c>
      <c r="J694" s="4"/>
      <c r="K694" s="18">
        <v>1</v>
      </c>
      <c r="L694" s="4"/>
      <c r="M694" s="4"/>
    </row>
    <row r="695" spans="1:13" x14ac:dyDescent="0.2">
      <c r="A695" s="8">
        <v>43463.541666666664</v>
      </c>
      <c r="B695" s="9">
        <v>81.459945678710938</v>
      </c>
      <c r="C695" s="20" t="s">
        <v>41</v>
      </c>
      <c r="D695" s="20" t="s">
        <v>41</v>
      </c>
      <c r="E695" s="41">
        <v>175000</v>
      </c>
      <c r="F695" s="9">
        <v>1194.5534596777961</v>
      </c>
      <c r="G695" s="9">
        <v>1194.5534596777961</v>
      </c>
      <c r="H695" s="18">
        <v>1015.3704407261267</v>
      </c>
      <c r="I695" s="18">
        <v>0.38751639155413248</v>
      </c>
      <c r="J695" s="4"/>
      <c r="K695" s="18">
        <v>1</v>
      </c>
      <c r="L695" s="4"/>
      <c r="M695" s="4"/>
    </row>
    <row r="696" spans="1:13" x14ac:dyDescent="0.2">
      <c r="A696" s="8">
        <v>43463.583333333336</v>
      </c>
      <c r="B696" s="9">
        <v>79.701860489797866</v>
      </c>
      <c r="C696" s="20" t="s">
        <v>41</v>
      </c>
      <c r="D696" s="20" t="s">
        <v>41</v>
      </c>
      <c r="E696" s="41">
        <v>175000</v>
      </c>
      <c r="F696" s="9">
        <v>1195.1055759142071</v>
      </c>
      <c r="G696" s="9">
        <v>1195.1055759142071</v>
      </c>
      <c r="H696" s="18">
        <v>1015.8397395270759</v>
      </c>
      <c r="I696" s="18">
        <v>0.38751639155413248</v>
      </c>
      <c r="J696" s="4"/>
      <c r="K696" s="18">
        <v>1</v>
      </c>
      <c r="L696" s="4"/>
      <c r="M696" s="4"/>
    </row>
    <row r="697" spans="1:13" x14ac:dyDescent="0.2">
      <c r="A697" s="8">
        <v>43463.625</v>
      </c>
      <c r="B697" s="9">
        <v>6.8999339647619573</v>
      </c>
      <c r="C697" s="20" t="s">
        <v>41</v>
      </c>
      <c r="D697" s="20" t="s">
        <v>41</v>
      </c>
      <c r="E697" s="41">
        <v>0</v>
      </c>
      <c r="F697" s="9">
        <v>1205.1709292619189</v>
      </c>
      <c r="G697" s="9">
        <v>1205.1709292619189</v>
      </c>
      <c r="H697" s="18">
        <v>1024.3952898726311</v>
      </c>
      <c r="I697" s="18">
        <v>0</v>
      </c>
      <c r="J697" s="4"/>
      <c r="K697" s="18">
        <v>0</v>
      </c>
      <c r="L697" s="4"/>
      <c r="M697" s="4"/>
    </row>
    <row r="698" spans="1:13" x14ac:dyDescent="0.2">
      <c r="A698" s="8">
        <v>43463.666666666664</v>
      </c>
      <c r="B698" s="9">
        <v>0</v>
      </c>
      <c r="C698" s="20" t="s">
        <v>41</v>
      </c>
      <c r="D698" s="20" t="s">
        <v>40</v>
      </c>
      <c r="E698" s="41">
        <v>0</v>
      </c>
      <c r="F698" s="9">
        <v>1200.4062139112254</v>
      </c>
      <c r="G698" s="9">
        <v>1200.4062139112254</v>
      </c>
      <c r="H698" s="18">
        <v>1020.3452818245416</v>
      </c>
      <c r="I698" s="18">
        <v>0</v>
      </c>
      <c r="J698" s="4"/>
      <c r="K698" s="18">
        <v>0</v>
      </c>
      <c r="L698" s="4"/>
      <c r="M698" s="4"/>
    </row>
    <row r="699" spans="1:13" x14ac:dyDescent="0.2">
      <c r="A699" s="8">
        <v>43463.708333333336</v>
      </c>
      <c r="B699" s="9">
        <v>0</v>
      </c>
      <c r="C699" s="20" t="s">
        <v>41</v>
      </c>
      <c r="D699" s="20" t="s">
        <v>40</v>
      </c>
      <c r="E699" s="41">
        <v>0</v>
      </c>
      <c r="F699" s="9">
        <v>1195.1510983822582</v>
      </c>
      <c r="G699" s="9">
        <v>1195.1510983822582</v>
      </c>
      <c r="H699" s="18">
        <v>1015.8784336249195</v>
      </c>
      <c r="I699" s="18">
        <v>0</v>
      </c>
      <c r="J699" s="4"/>
      <c r="K699" s="18">
        <v>0</v>
      </c>
      <c r="L699" s="4"/>
      <c r="M699" s="4"/>
    </row>
    <row r="700" spans="1:13" x14ac:dyDescent="0.2">
      <c r="A700" s="8">
        <v>43463.75</v>
      </c>
      <c r="B700" s="9">
        <v>0</v>
      </c>
      <c r="C700" s="20" t="s">
        <v>41</v>
      </c>
      <c r="D700" s="20" t="s">
        <v>40</v>
      </c>
      <c r="E700" s="41">
        <v>0</v>
      </c>
      <c r="F700" s="9">
        <v>1191.7896739501857</v>
      </c>
      <c r="G700" s="9">
        <v>1191.7896739501857</v>
      </c>
      <c r="H700" s="18">
        <v>1013.0212228576578</v>
      </c>
      <c r="I700" s="18">
        <v>0</v>
      </c>
      <c r="J700" s="4"/>
      <c r="K700" s="18">
        <v>0</v>
      </c>
      <c r="L700" s="4"/>
      <c r="M700" s="4"/>
    </row>
    <row r="701" spans="1:13" x14ac:dyDescent="0.2">
      <c r="A701" s="8">
        <v>43463.791666666664</v>
      </c>
      <c r="B701" s="9">
        <v>0</v>
      </c>
      <c r="C701" s="20" t="s">
        <v>40</v>
      </c>
      <c r="D701" s="20" t="s">
        <v>40</v>
      </c>
      <c r="E701" s="41">
        <v>0</v>
      </c>
      <c r="F701" s="9">
        <v>1191.3482161543295</v>
      </c>
      <c r="G701" s="9">
        <v>1191.3482161543295</v>
      </c>
      <c r="H701" s="18">
        <v>1012.6459837311801</v>
      </c>
      <c r="I701" s="18">
        <v>0</v>
      </c>
      <c r="J701" s="4"/>
      <c r="K701" s="18">
        <v>0</v>
      </c>
      <c r="L701" s="4"/>
      <c r="M701" s="4"/>
    </row>
    <row r="702" spans="1:13" x14ac:dyDescent="0.2">
      <c r="A702" s="8">
        <v>43463.833333333336</v>
      </c>
      <c r="B702" s="9">
        <v>0</v>
      </c>
      <c r="C702" s="20" t="s">
        <v>40</v>
      </c>
      <c r="D702" s="20" t="s">
        <v>40</v>
      </c>
      <c r="E702" s="41">
        <v>0</v>
      </c>
      <c r="F702" s="9">
        <v>1190.8463730208985</v>
      </c>
      <c r="G702" s="9">
        <v>1190.8463730208985</v>
      </c>
      <c r="H702" s="18">
        <v>1012.2194170677636</v>
      </c>
      <c r="I702" s="18">
        <v>0</v>
      </c>
      <c r="J702" s="4"/>
      <c r="K702" s="18">
        <v>0</v>
      </c>
      <c r="L702" s="4"/>
      <c r="M702" s="4"/>
    </row>
    <row r="703" spans="1:13" x14ac:dyDescent="0.2">
      <c r="A703" s="8">
        <v>43463.875</v>
      </c>
      <c r="B703" s="9">
        <v>0</v>
      </c>
      <c r="C703" s="20" t="s">
        <v>40</v>
      </c>
      <c r="D703" s="20" t="s">
        <v>40</v>
      </c>
      <c r="E703" s="41">
        <v>0</v>
      </c>
      <c r="F703" s="9">
        <v>1189.7587429764519</v>
      </c>
      <c r="G703" s="9">
        <v>1189.7587429764519</v>
      </c>
      <c r="H703" s="18">
        <v>1011.2949315299841</v>
      </c>
      <c r="I703" s="18">
        <v>0</v>
      </c>
      <c r="J703" s="4"/>
      <c r="K703" s="18">
        <v>0</v>
      </c>
      <c r="L703" s="4"/>
      <c r="M703" s="4"/>
    </row>
    <row r="704" spans="1:13" x14ac:dyDescent="0.2">
      <c r="A704" s="8">
        <v>43463.916666666664</v>
      </c>
      <c r="B704" s="9">
        <v>0</v>
      </c>
      <c r="C704" s="20" t="s">
        <v>40</v>
      </c>
      <c r="D704" s="20" t="s">
        <v>40</v>
      </c>
      <c r="E704" s="41">
        <v>0</v>
      </c>
      <c r="F704" s="9">
        <v>1189.2280361881092</v>
      </c>
      <c r="G704" s="9">
        <v>1189.2280361881092</v>
      </c>
      <c r="H704" s="18">
        <v>1010.8438307598927</v>
      </c>
      <c r="I704" s="18">
        <v>0</v>
      </c>
      <c r="J704" s="4"/>
      <c r="K704" s="18">
        <v>0</v>
      </c>
      <c r="L704" s="4"/>
      <c r="M704" s="4"/>
    </row>
    <row r="705" spans="1:13" x14ac:dyDescent="0.2">
      <c r="A705" s="8">
        <v>43463.958333333336</v>
      </c>
      <c r="B705" s="9">
        <v>0</v>
      </c>
      <c r="C705" s="20" t="s">
        <v>40</v>
      </c>
      <c r="D705" s="20" t="s">
        <v>40</v>
      </c>
      <c r="E705" s="41">
        <v>0</v>
      </c>
      <c r="F705" s="9">
        <v>1187.829890118144</v>
      </c>
      <c r="G705" s="9">
        <v>1187.829890118144</v>
      </c>
      <c r="H705" s="18">
        <v>1009.6554066004223</v>
      </c>
      <c r="I705" s="18">
        <v>0</v>
      </c>
      <c r="J705" s="4"/>
      <c r="K705" s="18">
        <v>0</v>
      </c>
      <c r="L705" s="4"/>
      <c r="M705" s="4"/>
    </row>
    <row r="706" spans="1:13" x14ac:dyDescent="0.2">
      <c r="A706" s="8">
        <v>43464</v>
      </c>
      <c r="B706" s="9">
        <v>0</v>
      </c>
      <c r="C706" s="20" t="s">
        <v>40</v>
      </c>
      <c r="D706" s="20" t="s">
        <v>40</v>
      </c>
      <c r="E706" s="41">
        <v>0</v>
      </c>
      <c r="F706" s="9">
        <v>1187.0104814564675</v>
      </c>
      <c r="G706" s="9">
        <v>1187.0104814564675</v>
      </c>
      <c r="H706" s="18">
        <v>1008.9589092379973</v>
      </c>
      <c r="I706" s="18">
        <v>0</v>
      </c>
      <c r="J706" s="4"/>
      <c r="K706" s="18">
        <v>0</v>
      </c>
      <c r="L706" s="4"/>
      <c r="M706" s="4"/>
    </row>
    <row r="707" spans="1:13" x14ac:dyDescent="0.2">
      <c r="A707" s="8">
        <v>43464.041666666664</v>
      </c>
      <c r="B707" s="9">
        <v>0</v>
      </c>
      <c r="C707" s="20" t="s">
        <v>41</v>
      </c>
      <c r="D707" s="20" t="s">
        <v>40</v>
      </c>
      <c r="E707" s="41">
        <v>0</v>
      </c>
      <c r="F707" s="9">
        <v>1160.0240432254152</v>
      </c>
      <c r="G707" s="9">
        <v>1160.0240432254152</v>
      </c>
      <c r="H707" s="18">
        <v>986.02043674160291</v>
      </c>
      <c r="I707" s="18">
        <v>0</v>
      </c>
      <c r="J707" s="4"/>
      <c r="K707" s="18">
        <v>0</v>
      </c>
      <c r="L707" s="4"/>
      <c r="M707" s="4"/>
    </row>
    <row r="708" spans="1:13" x14ac:dyDescent="0.2">
      <c r="A708" s="8">
        <v>43464.083333333336</v>
      </c>
      <c r="B708" s="9">
        <v>0</v>
      </c>
      <c r="C708" s="20" t="s">
        <v>40</v>
      </c>
      <c r="D708" s="20" t="s">
        <v>41</v>
      </c>
      <c r="E708" s="41">
        <v>0</v>
      </c>
      <c r="F708" s="9">
        <v>1154.3576326631392</v>
      </c>
      <c r="G708" s="9">
        <v>1154.3576326631392</v>
      </c>
      <c r="H708" s="18">
        <v>981.20398776366824</v>
      </c>
      <c r="I708" s="18">
        <v>0</v>
      </c>
      <c r="J708" s="4"/>
      <c r="K708" s="18">
        <v>0</v>
      </c>
      <c r="L708" s="4"/>
      <c r="M708" s="4"/>
    </row>
    <row r="709" spans="1:13" x14ac:dyDescent="0.2">
      <c r="A709" s="8">
        <v>43464.125</v>
      </c>
      <c r="B709" s="9">
        <v>0</v>
      </c>
      <c r="C709" s="20" t="s">
        <v>40</v>
      </c>
      <c r="D709" s="20" t="s">
        <v>41</v>
      </c>
      <c r="E709" s="41">
        <v>0</v>
      </c>
      <c r="F709" s="9">
        <v>1153.1906459401584</v>
      </c>
      <c r="G709" s="9">
        <v>1153.1906459401584</v>
      </c>
      <c r="H709" s="18">
        <v>980.21204904913463</v>
      </c>
      <c r="I709" s="18">
        <v>0</v>
      </c>
      <c r="J709" s="4"/>
      <c r="K709" s="18">
        <v>0</v>
      </c>
      <c r="L709" s="4"/>
      <c r="M709" s="4"/>
    </row>
    <row r="710" spans="1:13" x14ac:dyDescent="0.2">
      <c r="A710" s="8">
        <v>43464.166666666664</v>
      </c>
      <c r="B710" s="9">
        <v>0</v>
      </c>
      <c r="C710" s="20" t="s">
        <v>40</v>
      </c>
      <c r="D710" s="20" t="s">
        <v>41</v>
      </c>
      <c r="E710" s="41">
        <v>0</v>
      </c>
      <c r="F710" s="9">
        <v>1131.3404067261968</v>
      </c>
      <c r="G710" s="9">
        <v>1131.3404067261968</v>
      </c>
      <c r="H710" s="18">
        <v>961.63934571726725</v>
      </c>
      <c r="I710" s="18">
        <v>0</v>
      </c>
      <c r="J710" s="4"/>
      <c r="K710" s="18">
        <v>0</v>
      </c>
      <c r="L710" s="4"/>
      <c r="M710" s="4"/>
    </row>
    <row r="711" spans="1:13" x14ac:dyDescent="0.2">
      <c r="A711" s="8">
        <v>43464.208333333336</v>
      </c>
      <c r="B711" s="9">
        <v>0</v>
      </c>
      <c r="C711" s="20" t="s">
        <v>41</v>
      </c>
      <c r="D711" s="20" t="s">
        <v>41</v>
      </c>
      <c r="E711" s="41">
        <v>0</v>
      </c>
      <c r="F711" s="9">
        <v>1109.0100791190021</v>
      </c>
      <c r="G711" s="9">
        <v>1109.0100791190021</v>
      </c>
      <c r="H711" s="18">
        <v>942.65856725115168</v>
      </c>
      <c r="I711" s="18">
        <v>0</v>
      </c>
      <c r="J711" s="4"/>
      <c r="K711" s="18">
        <v>0</v>
      </c>
      <c r="L711" s="4"/>
      <c r="M711" s="4"/>
    </row>
    <row r="712" spans="1:13" x14ac:dyDescent="0.2">
      <c r="A712" s="8">
        <v>43464.25</v>
      </c>
      <c r="B712" s="9">
        <v>15.691155809974683</v>
      </c>
      <c r="C712" s="20" t="s">
        <v>41</v>
      </c>
      <c r="D712" s="20" t="s">
        <v>41</v>
      </c>
      <c r="E712" s="41">
        <v>175000</v>
      </c>
      <c r="F712" s="9">
        <v>1147.8953981479935</v>
      </c>
      <c r="G712" s="9">
        <v>1147.8953981479935</v>
      </c>
      <c r="H712" s="18">
        <v>975.71108842579451</v>
      </c>
      <c r="I712" s="18">
        <v>0.38751639155413248</v>
      </c>
      <c r="J712" s="4"/>
      <c r="K712" s="18">
        <v>1</v>
      </c>
      <c r="L712" s="4"/>
      <c r="M712" s="4"/>
    </row>
    <row r="713" spans="1:13" x14ac:dyDescent="0.2">
      <c r="A713" s="8">
        <v>43464.291666666664</v>
      </c>
      <c r="B713" s="9">
        <v>72.370820956232606</v>
      </c>
      <c r="C713" s="20" t="s">
        <v>41</v>
      </c>
      <c r="D713" s="20" t="s">
        <v>41</v>
      </c>
      <c r="E713" s="41">
        <v>175000</v>
      </c>
      <c r="F713" s="9">
        <v>1148.6030817691656</v>
      </c>
      <c r="G713" s="9">
        <v>1148.6030817691656</v>
      </c>
      <c r="H713" s="18">
        <v>976.31261950379064</v>
      </c>
      <c r="I713" s="18">
        <v>0.38751639155413248</v>
      </c>
      <c r="J713" s="4"/>
      <c r="K713" s="18">
        <v>1</v>
      </c>
      <c r="L713" s="4"/>
      <c r="M713" s="4"/>
    </row>
    <row r="714" spans="1:13" x14ac:dyDescent="0.2">
      <c r="A714" s="8">
        <v>43464.333333333336</v>
      </c>
      <c r="B714" s="9">
        <v>81.437234758693606</v>
      </c>
      <c r="C714" s="20" t="s">
        <v>41</v>
      </c>
      <c r="D714" s="20" t="s">
        <v>41</v>
      </c>
      <c r="E714" s="41">
        <v>175000</v>
      </c>
      <c r="F714" s="9">
        <v>1153.3577871926409</v>
      </c>
      <c r="G714" s="9">
        <v>1153.3577871926409</v>
      </c>
      <c r="H714" s="18">
        <v>980.35411911374479</v>
      </c>
      <c r="I714" s="18">
        <v>0.38751639155413248</v>
      </c>
      <c r="J714" s="4"/>
      <c r="K714" s="18">
        <v>1</v>
      </c>
      <c r="L714" s="4"/>
      <c r="M714" s="4"/>
    </row>
    <row r="715" spans="1:13" x14ac:dyDescent="0.2">
      <c r="A715" s="8">
        <v>43464.375</v>
      </c>
      <c r="B715" s="9">
        <v>81.157075638451502</v>
      </c>
      <c r="C715" s="20" t="s">
        <v>41</v>
      </c>
      <c r="D715" s="20" t="s">
        <v>41</v>
      </c>
      <c r="E715" s="41">
        <v>175000</v>
      </c>
      <c r="F715" s="9">
        <v>1156.3791718089187</v>
      </c>
      <c r="G715" s="9">
        <v>1156.3791718089187</v>
      </c>
      <c r="H715" s="18">
        <v>982.92229603758085</v>
      </c>
      <c r="I715" s="18">
        <v>0.38751639155413248</v>
      </c>
      <c r="J715" s="4"/>
      <c r="K715" s="18">
        <v>1</v>
      </c>
      <c r="L715" s="4"/>
      <c r="M715" s="4"/>
    </row>
    <row r="716" spans="1:13" x14ac:dyDescent="0.2">
      <c r="A716" s="8">
        <v>43464.416666666664</v>
      </c>
      <c r="B716" s="9">
        <v>80.876586251565087</v>
      </c>
      <c r="C716" s="20" t="s">
        <v>41</v>
      </c>
      <c r="D716" s="20" t="s">
        <v>41</v>
      </c>
      <c r="E716" s="41">
        <v>175000</v>
      </c>
      <c r="F716" s="9">
        <v>1157.9097931420577</v>
      </c>
      <c r="G716" s="9">
        <v>1157.9097931420577</v>
      </c>
      <c r="H716" s="18">
        <v>984.22332417074892</v>
      </c>
      <c r="I716" s="18">
        <v>0.38751639155413248</v>
      </c>
      <c r="J716" s="4"/>
      <c r="K716" s="18">
        <v>1</v>
      </c>
      <c r="L716" s="4"/>
      <c r="M716" s="4"/>
    </row>
    <row r="717" spans="1:13" x14ac:dyDescent="0.2">
      <c r="A717" s="8">
        <v>43464.458333333336</v>
      </c>
      <c r="B717" s="9">
        <v>80.41785089111896</v>
      </c>
      <c r="C717" s="20" t="s">
        <v>41</v>
      </c>
      <c r="D717" s="20" t="s">
        <v>41</v>
      </c>
      <c r="E717" s="41">
        <v>175000</v>
      </c>
      <c r="F717" s="9">
        <v>1159.6623443251372</v>
      </c>
      <c r="G717" s="9">
        <v>1159.6623443251372</v>
      </c>
      <c r="H717" s="18">
        <v>985.71299267636653</v>
      </c>
      <c r="I717" s="18">
        <v>0.38751639155413248</v>
      </c>
      <c r="J717" s="4"/>
      <c r="K717" s="18">
        <v>1</v>
      </c>
      <c r="L717" s="4"/>
      <c r="M717" s="4"/>
    </row>
    <row r="718" spans="1:13" x14ac:dyDescent="0.2">
      <c r="A718" s="8">
        <v>43464.5</v>
      </c>
      <c r="B718" s="9">
        <v>80.974312687494972</v>
      </c>
      <c r="C718" s="20" t="s">
        <v>41</v>
      </c>
      <c r="D718" s="20" t="s">
        <v>41</v>
      </c>
      <c r="E718" s="41">
        <v>175000</v>
      </c>
      <c r="F718" s="9">
        <v>1160.7731044172797</v>
      </c>
      <c r="G718" s="9">
        <v>1160.7731044172797</v>
      </c>
      <c r="H718" s="18">
        <v>986.65713875468771</v>
      </c>
      <c r="I718" s="18">
        <v>0.38751639155413248</v>
      </c>
      <c r="J718" s="4"/>
      <c r="K718" s="18">
        <v>1</v>
      </c>
      <c r="L718" s="4"/>
      <c r="M718" s="4"/>
    </row>
    <row r="719" spans="1:13" x14ac:dyDescent="0.2">
      <c r="A719" s="8">
        <v>43464.541666666664</v>
      </c>
      <c r="B719" s="9">
        <v>80.672290270186267</v>
      </c>
      <c r="C719" s="20" t="s">
        <v>41</v>
      </c>
      <c r="D719" s="20" t="s">
        <v>41</v>
      </c>
      <c r="E719" s="41">
        <v>175000</v>
      </c>
      <c r="F719" s="9">
        <v>1163.0063285032809</v>
      </c>
      <c r="G719" s="9">
        <v>1163.0063285032809</v>
      </c>
      <c r="H719" s="18">
        <v>988.55537922778876</v>
      </c>
      <c r="I719" s="18">
        <v>0.38751639155413248</v>
      </c>
      <c r="J719" s="4"/>
      <c r="K719" s="18">
        <v>1</v>
      </c>
      <c r="L719" s="4"/>
      <c r="M719" s="4"/>
    </row>
    <row r="720" spans="1:13" x14ac:dyDescent="0.2">
      <c r="A720" s="8">
        <v>43464.583333333336</v>
      </c>
      <c r="B720" s="9">
        <v>80.915455344277504</v>
      </c>
      <c r="C720" s="20" t="s">
        <v>41</v>
      </c>
      <c r="D720" s="20" t="s">
        <v>41</v>
      </c>
      <c r="E720" s="41">
        <v>175000</v>
      </c>
      <c r="F720" s="9">
        <v>1167.1264289015403</v>
      </c>
      <c r="G720" s="9">
        <v>1167.1264289015403</v>
      </c>
      <c r="H720" s="18">
        <v>992.05746456630925</v>
      </c>
      <c r="I720" s="18">
        <v>0.38751639155413248</v>
      </c>
      <c r="J720" s="4"/>
      <c r="K720" s="18">
        <v>1</v>
      </c>
      <c r="L720" s="4"/>
      <c r="M720" s="4"/>
    </row>
    <row r="721" spans="1:13" x14ac:dyDescent="0.2">
      <c r="A721" s="8">
        <v>43464.625</v>
      </c>
      <c r="B721" s="9">
        <v>80.866129440475689</v>
      </c>
      <c r="C721" s="20" t="s">
        <v>41</v>
      </c>
      <c r="D721" s="20" t="s">
        <v>41</v>
      </c>
      <c r="E721" s="41">
        <v>175000</v>
      </c>
      <c r="F721" s="9">
        <v>1169.5903965867967</v>
      </c>
      <c r="G721" s="9">
        <v>1169.5903965867967</v>
      </c>
      <c r="H721" s="18">
        <v>994.15183709877715</v>
      </c>
      <c r="I721" s="18">
        <v>0.38751639155413248</v>
      </c>
      <c r="J721" s="4"/>
      <c r="K721" s="18">
        <v>1</v>
      </c>
      <c r="L721" s="4"/>
      <c r="M721" s="4"/>
    </row>
    <row r="722" spans="1:13" x14ac:dyDescent="0.2">
      <c r="A722" s="8">
        <v>43464.666666666664</v>
      </c>
      <c r="B722" s="9">
        <v>80.724043392429493</v>
      </c>
      <c r="C722" s="20" t="s">
        <v>41</v>
      </c>
      <c r="D722" s="20" t="s">
        <v>41</v>
      </c>
      <c r="E722" s="41">
        <v>175000</v>
      </c>
      <c r="F722" s="9">
        <v>1172.738604811339</v>
      </c>
      <c r="G722" s="9">
        <v>1172.738604811339</v>
      </c>
      <c r="H722" s="18">
        <v>996.82781408963808</v>
      </c>
      <c r="I722" s="18">
        <v>0.38751639155413248</v>
      </c>
      <c r="J722" s="4"/>
      <c r="K722" s="18">
        <v>1</v>
      </c>
      <c r="L722" s="4"/>
      <c r="M722" s="4"/>
    </row>
    <row r="723" spans="1:13" x14ac:dyDescent="0.2">
      <c r="A723" s="8">
        <v>43464.708333333336</v>
      </c>
      <c r="B723" s="9">
        <v>89.819469016066734</v>
      </c>
      <c r="C723" s="20" t="s">
        <v>41</v>
      </c>
      <c r="D723" s="20" t="s">
        <v>41</v>
      </c>
      <c r="E723" s="41">
        <v>175000</v>
      </c>
      <c r="F723" s="9">
        <v>1176.9729337215022</v>
      </c>
      <c r="G723" s="9">
        <v>1176.9729337215022</v>
      </c>
      <c r="H723" s="18">
        <v>1000.4269936632768</v>
      </c>
      <c r="I723" s="18">
        <v>0.38751639155413248</v>
      </c>
      <c r="J723" s="4"/>
      <c r="K723" s="18">
        <v>1</v>
      </c>
      <c r="L723" s="4"/>
      <c r="M723" s="4"/>
    </row>
    <row r="724" spans="1:13" x14ac:dyDescent="0.2">
      <c r="A724" s="8">
        <v>43464.75</v>
      </c>
      <c r="B724" s="9">
        <v>151.23626027521573</v>
      </c>
      <c r="C724" s="20" t="s">
        <v>41</v>
      </c>
      <c r="D724" s="20" t="s">
        <v>41</v>
      </c>
      <c r="E724" s="41">
        <v>175000</v>
      </c>
      <c r="F724" s="9">
        <v>1176.5819605389474</v>
      </c>
      <c r="G724" s="9">
        <v>1176.5819605389474</v>
      </c>
      <c r="H724" s="18">
        <v>1000.0946664581053</v>
      </c>
      <c r="I724" s="18">
        <v>0.38751639155413248</v>
      </c>
      <c r="J724" s="4"/>
      <c r="K724" s="18">
        <v>1</v>
      </c>
      <c r="L724" s="4"/>
      <c r="M724" s="4"/>
    </row>
    <row r="725" spans="1:13" x14ac:dyDescent="0.2">
      <c r="A725" s="8">
        <v>43464.791666666664</v>
      </c>
      <c r="B725" s="9">
        <v>173.46887991740329</v>
      </c>
      <c r="C725" s="20" t="s">
        <v>41</v>
      </c>
      <c r="D725" s="20" t="s">
        <v>41</v>
      </c>
      <c r="E725" s="41">
        <v>175000</v>
      </c>
      <c r="F725" s="9">
        <v>1197.1022799997875</v>
      </c>
      <c r="G725" s="9">
        <v>1197.1022799997875</v>
      </c>
      <c r="H725" s="18">
        <v>1017.5369379998193</v>
      </c>
      <c r="I725" s="18">
        <v>0.38751639155413248</v>
      </c>
      <c r="J725" s="4"/>
      <c r="K725" s="18">
        <v>1</v>
      </c>
      <c r="L725" s="4"/>
      <c r="M725" s="4"/>
    </row>
    <row r="726" spans="1:13" x14ac:dyDescent="0.2">
      <c r="A726" s="8">
        <v>43464.833333333336</v>
      </c>
      <c r="B726" s="9">
        <v>174.36737060546875</v>
      </c>
      <c r="C726" s="20" t="s">
        <v>41</v>
      </c>
      <c r="D726" s="20" t="s">
        <v>41</v>
      </c>
      <c r="E726" s="41">
        <v>175000</v>
      </c>
      <c r="F726" s="9">
        <v>1203.842178332714</v>
      </c>
      <c r="G726" s="9">
        <v>1203.842178332714</v>
      </c>
      <c r="H726" s="18">
        <v>1023.2658515828068</v>
      </c>
      <c r="I726" s="18">
        <v>0.38751639155413248</v>
      </c>
      <c r="J726" s="4"/>
      <c r="K726" s="18">
        <v>1</v>
      </c>
      <c r="L726" s="4"/>
      <c r="M726" s="4"/>
    </row>
    <row r="727" spans="1:13" x14ac:dyDescent="0.2">
      <c r="A727" s="8">
        <v>43464.875</v>
      </c>
      <c r="B727" s="9">
        <v>174.36737060546875</v>
      </c>
      <c r="C727" s="20" t="s">
        <v>41</v>
      </c>
      <c r="D727" s="20" t="s">
        <v>41</v>
      </c>
      <c r="E727" s="41">
        <v>175000</v>
      </c>
      <c r="F727" s="9">
        <v>1210.2910955560853</v>
      </c>
      <c r="G727" s="9">
        <v>1210.2910955560853</v>
      </c>
      <c r="H727" s="18">
        <v>1028.7474312226725</v>
      </c>
      <c r="I727" s="18">
        <v>0.38751639155413248</v>
      </c>
      <c r="J727" s="4"/>
      <c r="K727" s="18">
        <v>1</v>
      </c>
      <c r="L727" s="4"/>
      <c r="M727" s="4"/>
    </row>
    <row r="728" spans="1:13" x14ac:dyDescent="0.2">
      <c r="A728" s="8">
        <v>43464.916666666664</v>
      </c>
      <c r="B728" s="9">
        <v>173.68597638326116</v>
      </c>
      <c r="C728" s="20" t="s">
        <v>41</v>
      </c>
      <c r="D728" s="20" t="s">
        <v>41</v>
      </c>
      <c r="E728" s="41">
        <v>175000</v>
      </c>
      <c r="F728" s="9">
        <v>1222.7636966889579</v>
      </c>
      <c r="G728" s="9">
        <v>1222.7636966889579</v>
      </c>
      <c r="H728" s="18">
        <v>1039.3491421856143</v>
      </c>
      <c r="I728" s="18">
        <v>0.38751639155413248</v>
      </c>
      <c r="J728" s="4"/>
      <c r="K728" s="18">
        <v>1</v>
      </c>
      <c r="L728" s="4"/>
      <c r="M728" s="4"/>
    </row>
    <row r="729" spans="1:13" x14ac:dyDescent="0.2">
      <c r="A729" s="8">
        <v>43464.958333333336</v>
      </c>
      <c r="B729" s="9">
        <v>173.61703491210938</v>
      </c>
      <c r="C729" s="20" t="s">
        <v>41</v>
      </c>
      <c r="D729" s="20" t="s">
        <v>41</v>
      </c>
      <c r="E729" s="41">
        <v>175000</v>
      </c>
      <c r="F729" s="9">
        <v>1231.8483317768723</v>
      </c>
      <c r="G729" s="9">
        <v>1231.8483317768723</v>
      </c>
      <c r="H729" s="18">
        <v>1047.0710820103413</v>
      </c>
      <c r="I729" s="18">
        <v>0.38751639155413248</v>
      </c>
      <c r="J729" s="4"/>
      <c r="K729" s="18">
        <v>1</v>
      </c>
      <c r="L729" s="4"/>
      <c r="M729" s="4"/>
    </row>
    <row r="730" spans="1:13" x14ac:dyDescent="0.2">
      <c r="A730" s="8">
        <v>43465</v>
      </c>
      <c r="B730" s="9">
        <v>173.61703491210938</v>
      </c>
      <c r="C730" s="20" t="s">
        <v>41</v>
      </c>
      <c r="D730" s="20" t="s">
        <v>41</v>
      </c>
      <c r="E730" s="41">
        <v>175000</v>
      </c>
      <c r="F730" s="9">
        <v>1237.4706199653451</v>
      </c>
      <c r="G730" s="9">
        <v>1237.4706199653451</v>
      </c>
      <c r="H730" s="18">
        <v>1051.8500269705432</v>
      </c>
      <c r="I730" s="18">
        <v>0.38736578523916676</v>
      </c>
      <c r="J730" s="4"/>
      <c r="K730" s="18">
        <v>1</v>
      </c>
      <c r="L730" s="4"/>
      <c r="M730" s="4"/>
    </row>
    <row r="731" spans="1:13" x14ac:dyDescent="0.2">
      <c r="A731">
        <v>43465.041666666664</v>
      </c>
      <c r="B731">
        <v>173.61703491210938</v>
      </c>
      <c r="C731" t="s">
        <v>41</v>
      </c>
      <c r="D731" t="s">
        <v>41</v>
      </c>
      <c r="E731">
        <v>175000</v>
      </c>
      <c r="F731" s="9">
        <v>1243.7693817330344</v>
      </c>
      <c r="G731">
        <v>1243.7693817330344</v>
      </c>
      <c r="H731">
        <v>1057.2039744730791</v>
      </c>
      <c r="I731">
        <v>0.38736578523916676</v>
      </c>
      <c r="K731">
        <v>1</v>
      </c>
    </row>
    <row r="732" spans="1:13" x14ac:dyDescent="0.2">
      <c r="A732">
        <v>43465.083333333336</v>
      </c>
      <c r="B732">
        <v>173.23421244900879</v>
      </c>
      <c r="C732" t="s">
        <v>41</v>
      </c>
      <c r="D732" t="s">
        <v>41</v>
      </c>
      <c r="E732">
        <v>175000</v>
      </c>
      <c r="F732" s="9">
        <v>1249.7968450911276</v>
      </c>
      <c r="G732">
        <v>1249.7968450911276</v>
      </c>
      <c r="H732">
        <v>1062.3273183274584</v>
      </c>
      <c r="I732">
        <v>0.38736578523916676</v>
      </c>
      <c r="K732">
        <v>1</v>
      </c>
    </row>
    <row r="733" spans="1:13" x14ac:dyDescent="0.2">
      <c r="A733">
        <v>43465.125</v>
      </c>
      <c r="B733">
        <v>173.01693725585938</v>
      </c>
      <c r="C733" t="s">
        <v>41</v>
      </c>
      <c r="D733" t="s">
        <v>41</v>
      </c>
      <c r="E733" s="38">
        <v>175000</v>
      </c>
      <c r="F733" s="9">
        <v>1257.7015036077357</v>
      </c>
      <c r="G733">
        <v>1257.7015036077357</v>
      </c>
      <c r="H733">
        <v>1069.0462780665753</v>
      </c>
      <c r="I733">
        <v>0.38736578523916676</v>
      </c>
      <c r="K733">
        <v>1</v>
      </c>
    </row>
    <row r="734" spans="1:13" x14ac:dyDescent="0.2">
      <c r="A734">
        <v>43465.166666666664</v>
      </c>
      <c r="B734">
        <v>173.01693725585938</v>
      </c>
      <c r="C734" t="s">
        <v>41</v>
      </c>
      <c r="D734" t="s">
        <v>41</v>
      </c>
      <c r="E734">
        <v>175000</v>
      </c>
      <c r="F734" s="9">
        <v>1256.5269350342389</v>
      </c>
      <c r="G734">
        <v>1256.5269350342389</v>
      </c>
      <c r="H734">
        <v>1068.047894779103</v>
      </c>
      <c r="I734">
        <v>0.38736578523916676</v>
      </c>
      <c r="K734">
        <v>1</v>
      </c>
    </row>
    <row r="735" spans="1:13" x14ac:dyDescent="0.2">
      <c r="A735">
        <v>43465.208333333336</v>
      </c>
      <c r="B735">
        <v>173.01693725585938</v>
      </c>
      <c r="C735" t="s">
        <v>41</v>
      </c>
      <c r="D735" t="s">
        <v>41</v>
      </c>
      <c r="E735">
        <v>175000</v>
      </c>
      <c r="F735" s="9">
        <v>1252.3454816395308</v>
      </c>
      <c r="G735">
        <v>1252.3454816395308</v>
      </c>
      <c r="H735">
        <v>1064.4936593936011</v>
      </c>
      <c r="I735">
        <v>0.38736578523916676</v>
      </c>
      <c r="K735">
        <v>1</v>
      </c>
    </row>
    <row r="736" spans="1:13" x14ac:dyDescent="0.2">
      <c r="A736">
        <v>43465.25</v>
      </c>
      <c r="B736">
        <v>173.01693725585938</v>
      </c>
      <c r="C736" t="s">
        <v>41</v>
      </c>
      <c r="D736" t="s">
        <v>41</v>
      </c>
      <c r="E736">
        <v>175000</v>
      </c>
      <c r="F736" s="9">
        <v>1247.5759650500745</v>
      </c>
      <c r="G736">
        <v>1247.5759650500745</v>
      </c>
      <c r="H736">
        <v>1060.4395702925633</v>
      </c>
      <c r="I736">
        <v>0.38736578523916676</v>
      </c>
      <c r="K736">
        <v>1</v>
      </c>
    </row>
    <row r="737" spans="1:11" x14ac:dyDescent="0.2">
      <c r="A737">
        <v>43465.291666666664</v>
      </c>
      <c r="B737">
        <v>173.15575763572699</v>
      </c>
      <c r="C737" t="s">
        <v>41</v>
      </c>
      <c r="D737" t="s">
        <v>41</v>
      </c>
      <c r="E737">
        <v>175000</v>
      </c>
      <c r="F737" s="9">
        <v>1240.8041106449114</v>
      </c>
      <c r="G737">
        <v>1240.8041106449114</v>
      </c>
      <c r="H737">
        <v>1054.6834940481747</v>
      </c>
      <c r="I737">
        <v>0.38736578523916676</v>
      </c>
      <c r="K737">
        <v>1</v>
      </c>
    </row>
    <row r="738" spans="1:11" x14ac:dyDescent="0.2">
      <c r="A738">
        <v>43465.333333333336</v>
      </c>
      <c r="B738">
        <v>173.58535570849631</v>
      </c>
      <c r="C738" t="s">
        <v>41</v>
      </c>
      <c r="D738" t="s">
        <v>41</v>
      </c>
      <c r="E738">
        <v>175000</v>
      </c>
      <c r="F738" s="9">
        <v>1236.9859651351539</v>
      </c>
      <c r="G738">
        <v>1236.9859651351539</v>
      </c>
      <c r="H738">
        <v>1051.4380703648808</v>
      </c>
      <c r="I738">
        <v>0.38736578523916676</v>
      </c>
      <c r="K738">
        <v>1</v>
      </c>
    </row>
    <row r="739" spans="1:11" x14ac:dyDescent="0.2">
      <c r="A739">
        <v>43465.375</v>
      </c>
      <c r="B739">
        <v>173.64879342990073</v>
      </c>
      <c r="C739" t="s">
        <v>41</v>
      </c>
      <c r="D739" t="s">
        <v>41</v>
      </c>
      <c r="E739">
        <v>175000</v>
      </c>
      <c r="F739" s="9">
        <v>1247.1710999482984</v>
      </c>
      <c r="G739">
        <v>1247.1710999482984</v>
      </c>
      <c r="H739">
        <v>1060.0954349560536</v>
      </c>
      <c r="I739">
        <v>0.38736578523916676</v>
      </c>
      <c r="K739">
        <v>1</v>
      </c>
    </row>
    <row r="740" spans="1:11" x14ac:dyDescent="0.2">
      <c r="A740">
        <v>43465.416666666664</v>
      </c>
      <c r="B740">
        <v>173.70468139648438</v>
      </c>
      <c r="C740" t="s">
        <v>41</v>
      </c>
      <c r="D740" t="s">
        <v>41</v>
      </c>
      <c r="E740">
        <v>175000</v>
      </c>
      <c r="F740" s="9">
        <v>1249.0702136417442</v>
      </c>
      <c r="G740">
        <v>1249.0702136417442</v>
      </c>
      <c r="H740">
        <v>1061.7096815954826</v>
      </c>
      <c r="I740">
        <v>0.38736578523916676</v>
      </c>
      <c r="K740">
        <v>1</v>
      </c>
    </row>
    <row r="741" spans="1:11" x14ac:dyDescent="0.2">
      <c r="A741">
        <v>43465.458333333336</v>
      </c>
      <c r="B741">
        <v>173.70468139648438</v>
      </c>
      <c r="C741" t="s">
        <v>41</v>
      </c>
      <c r="D741" t="s">
        <v>41</v>
      </c>
      <c r="E741">
        <v>175000</v>
      </c>
      <c r="F741" s="9">
        <v>1253.4542141425759</v>
      </c>
      <c r="G741">
        <v>1253.4542141425759</v>
      </c>
      <c r="H741">
        <v>1065.4360820211896</v>
      </c>
      <c r="I741">
        <v>0.38736578523916676</v>
      </c>
      <c r="K741">
        <v>1</v>
      </c>
    </row>
    <row r="742" spans="1:11" x14ac:dyDescent="0.2">
      <c r="A742">
        <v>43465.5</v>
      </c>
      <c r="B742">
        <v>173.70468139648438</v>
      </c>
      <c r="C742" t="s">
        <v>41</v>
      </c>
      <c r="D742" t="s">
        <v>41</v>
      </c>
      <c r="E742">
        <v>175000</v>
      </c>
      <c r="F742" s="9">
        <v>1256.5493421845827</v>
      </c>
      <c r="G742">
        <v>1256.5493421845827</v>
      </c>
      <c r="H742">
        <v>1068.0669408568951</v>
      </c>
      <c r="I742">
        <v>0.38736578523916676</v>
      </c>
      <c r="K742">
        <v>1</v>
      </c>
    </row>
    <row r="743" spans="1:11" x14ac:dyDescent="0.2">
      <c r="A743">
        <v>43465.541666666664</v>
      </c>
      <c r="B743">
        <v>173.70468139648438</v>
      </c>
      <c r="C743" t="s">
        <v>41</v>
      </c>
      <c r="D743" t="s">
        <v>41</v>
      </c>
      <c r="E743">
        <v>175000</v>
      </c>
      <c r="F743" s="9">
        <v>1260.6064571172278</v>
      </c>
      <c r="G743">
        <v>1260.6064571172278</v>
      </c>
      <c r="H743">
        <v>1071.5154885496436</v>
      </c>
      <c r="I743">
        <v>0.38736578523916676</v>
      </c>
      <c r="K743">
        <v>1</v>
      </c>
    </row>
    <row r="744" spans="1:11" x14ac:dyDescent="0.2">
      <c r="A744">
        <v>43465.583333333336</v>
      </c>
      <c r="B744">
        <v>174.15287983435996</v>
      </c>
      <c r="C744" t="s">
        <v>41</v>
      </c>
      <c r="D744" t="s">
        <v>41</v>
      </c>
      <c r="E744">
        <v>175000</v>
      </c>
      <c r="F744" s="9">
        <v>1266.3848031906566</v>
      </c>
      <c r="G744">
        <v>1266.3848031906566</v>
      </c>
      <c r="H744">
        <v>1076.4270827120581</v>
      </c>
      <c r="I744">
        <v>0.38736578523916676</v>
      </c>
      <c r="K744">
        <v>1</v>
      </c>
    </row>
    <row r="745" spans="1:11" x14ac:dyDescent="0.2">
      <c r="A745">
        <v>43465.625</v>
      </c>
      <c r="B745">
        <v>174.3233642578125</v>
      </c>
      <c r="C745" t="s">
        <v>41</v>
      </c>
      <c r="D745" t="s">
        <v>41</v>
      </c>
      <c r="E745">
        <v>175000</v>
      </c>
      <c r="F745" s="9">
        <v>1271.6367965643719</v>
      </c>
      <c r="G745">
        <v>1271.6367965643719</v>
      </c>
      <c r="H745">
        <v>1080.891277079716</v>
      </c>
      <c r="I745">
        <v>0.38736578523916676</v>
      </c>
      <c r="K745">
        <v>1</v>
      </c>
    </row>
    <row r="746" spans="1:11" x14ac:dyDescent="0.2">
      <c r="A746">
        <v>43465.666666666664</v>
      </c>
      <c r="B746">
        <v>174.3233642578125</v>
      </c>
      <c r="C746" t="s">
        <v>41</v>
      </c>
      <c r="D746" t="s">
        <v>41</v>
      </c>
      <c r="E746">
        <v>175000</v>
      </c>
      <c r="F746" s="9">
        <v>1274.8145280507197</v>
      </c>
      <c r="G746">
        <v>1274.8145280507197</v>
      </c>
      <c r="H746">
        <v>1083.5923488431117</v>
      </c>
      <c r="I746">
        <v>0.38736578523916676</v>
      </c>
      <c r="K746">
        <v>1</v>
      </c>
    </row>
    <row r="747" spans="1:11" x14ac:dyDescent="0.2">
      <c r="A747">
        <v>43465.708333333336</v>
      </c>
      <c r="B747">
        <v>175.45938679098191</v>
      </c>
      <c r="C747" t="s">
        <v>41</v>
      </c>
      <c r="D747" t="s">
        <v>41</v>
      </c>
      <c r="E747">
        <v>175000</v>
      </c>
      <c r="F747" s="9">
        <v>1273.693731816423</v>
      </c>
      <c r="G747">
        <v>1273.693731816423</v>
      </c>
      <c r="H747">
        <v>1082.6396720439595</v>
      </c>
      <c r="I747">
        <v>0.38736578523916676</v>
      </c>
      <c r="K747">
        <v>1</v>
      </c>
    </row>
    <row r="748" spans="1:11" x14ac:dyDescent="0.2">
      <c r="A748">
        <v>43465.75</v>
      </c>
      <c r="B748">
        <v>174.90821838378906</v>
      </c>
      <c r="C748" t="s">
        <v>41</v>
      </c>
      <c r="D748" t="s">
        <v>41</v>
      </c>
      <c r="E748">
        <v>175000</v>
      </c>
      <c r="F748" s="9">
        <v>1264.5011869087261</v>
      </c>
      <c r="G748">
        <v>1264.5011869087261</v>
      </c>
      <c r="H748">
        <v>1074.8260088724171</v>
      </c>
      <c r="I748">
        <v>0.38736578523916676</v>
      </c>
      <c r="K748">
        <v>1</v>
      </c>
    </row>
    <row r="749" spans="1:11" x14ac:dyDescent="0.2">
      <c r="A749">
        <v>43465.791666666664</v>
      </c>
      <c r="B749">
        <v>174.90233368371614</v>
      </c>
      <c r="C749" t="s">
        <v>41</v>
      </c>
      <c r="D749" t="s">
        <v>41</v>
      </c>
      <c r="E749">
        <v>175000</v>
      </c>
      <c r="F749" s="9">
        <v>1263.3313524993091</v>
      </c>
      <c r="G749">
        <v>1263.3313524993091</v>
      </c>
      <c r="H749">
        <v>1073.8316496244126</v>
      </c>
      <c r="I749">
        <v>0.38736578523916676</v>
      </c>
      <c r="K749">
        <v>1</v>
      </c>
    </row>
    <row r="750" spans="1:11" x14ac:dyDescent="0.2">
      <c r="A750">
        <v>43465.833333333336</v>
      </c>
      <c r="B750">
        <v>164.01041254449461</v>
      </c>
      <c r="C750" t="s">
        <v>41</v>
      </c>
      <c r="D750" t="s">
        <v>41</v>
      </c>
      <c r="E750">
        <v>175000</v>
      </c>
      <c r="F750" s="9">
        <v>1256.1371396642169</v>
      </c>
      <c r="G750">
        <v>1256.1371396642169</v>
      </c>
      <c r="H750">
        <v>1067.7165687145844</v>
      </c>
      <c r="I750">
        <v>0.38736578523916676</v>
      </c>
      <c r="K750">
        <v>1</v>
      </c>
    </row>
    <row r="751" spans="1:11" x14ac:dyDescent="0.2">
      <c r="A751">
        <v>43465.875</v>
      </c>
      <c r="B751">
        <v>174.0001726202434</v>
      </c>
      <c r="C751" t="s">
        <v>41</v>
      </c>
      <c r="D751" t="s">
        <v>41</v>
      </c>
      <c r="E751">
        <v>175000</v>
      </c>
      <c r="F751" s="9">
        <v>1252.6476144638264</v>
      </c>
      <c r="G751">
        <v>1252.6476144638264</v>
      </c>
      <c r="H751">
        <v>1064.7504722942524</v>
      </c>
      <c r="I751">
        <v>0.38736578523916676</v>
      </c>
      <c r="K751">
        <v>1</v>
      </c>
    </row>
    <row r="752" spans="1:11" x14ac:dyDescent="0.2">
      <c r="A752">
        <v>43465.916666666664</v>
      </c>
      <c r="B752">
        <v>173.82664489746094</v>
      </c>
      <c r="C752" t="s">
        <v>41</v>
      </c>
      <c r="D752" t="s">
        <v>41</v>
      </c>
      <c r="E752">
        <v>175000</v>
      </c>
      <c r="F752" s="9">
        <v>1243.1333541896815</v>
      </c>
      <c r="G752">
        <v>1243.1333541896815</v>
      </c>
      <c r="H752">
        <v>1056.6633510612294</v>
      </c>
      <c r="I752">
        <v>0.38736578523916676</v>
      </c>
      <c r="K752">
        <v>1</v>
      </c>
    </row>
    <row r="753" spans="1:11" x14ac:dyDescent="0.2">
      <c r="A753">
        <v>43465.958333333336</v>
      </c>
      <c r="B753">
        <v>173.82664489746094</v>
      </c>
      <c r="C753" t="s">
        <v>41</v>
      </c>
      <c r="D753" t="s">
        <v>41</v>
      </c>
      <c r="E753">
        <v>175000</v>
      </c>
      <c r="F753" s="9">
        <v>1231.0389957030588</v>
      </c>
      <c r="G753">
        <v>1231.0389957030588</v>
      </c>
      <c r="H753">
        <v>1046.3831463475999</v>
      </c>
      <c r="I753">
        <v>0.38736578523916676</v>
      </c>
      <c r="K753">
        <v>1</v>
      </c>
    </row>
    <row r="754" spans="1:11" x14ac:dyDescent="0.2">
      <c r="C754" t="s">
        <v>41</v>
      </c>
      <c r="D754" t="s">
        <v>41</v>
      </c>
      <c r="F754" s="9"/>
    </row>
    <row r="755" spans="1:11" x14ac:dyDescent="0.2">
      <c r="F755" s="9"/>
    </row>
    <row r="756" spans="1:11" x14ac:dyDescent="0.2">
      <c r="F756" s="9"/>
    </row>
    <row r="757" spans="1:11" x14ac:dyDescent="0.2">
      <c r="F757" s="9"/>
    </row>
    <row r="758" spans="1:11" x14ac:dyDescent="0.2">
      <c r="F758" s="9"/>
    </row>
    <row r="759" spans="1:11" x14ac:dyDescent="0.2">
      <c r="F759" s="9"/>
    </row>
    <row r="760" spans="1:11" x14ac:dyDescent="0.2">
      <c r="F760" s="9"/>
    </row>
    <row r="761" spans="1:11" x14ac:dyDescent="0.2">
      <c r="F761" s="9"/>
    </row>
    <row r="762" spans="1:11" x14ac:dyDescent="0.2">
      <c r="F762" s="9"/>
    </row>
    <row r="763" spans="1:11" x14ac:dyDescent="0.2">
      <c r="F763" s="9"/>
    </row>
    <row r="764" spans="1:11" x14ac:dyDescent="0.2">
      <c r="F764" s="9"/>
    </row>
    <row r="765" spans="1:11" x14ac:dyDescent="0.2">
      <c r="F765" s="9"/>
    </row>
    <row r="766" spans="1:11" x14ac:dyDescent="0.2">
      <c r="F766" s="9"/>
    </row>
    <row r="767" spans="1:11" x14ac:dyDescent="0.2">
      <c r="F767" s="9"/>
    </row>
    <row r="768" spans="1:11" x14ac:dyDescent="0.2">
      <c r="F768" s="9"/>
    </row>
    <row r="769" spans="6:6" x14ac:dyDescent="0.2">
      <c r="F769" s="9"/>
    </row>
    <row r="770" spans="6:6" x14ac:dyDescent="0.2">
      <c r="F770" s="9"/>
    </row>
    <row r="771" spans="6:6" x14ac:dyDescent="0.2">
      <c r="F771" s="9"/>
    </row>
    <row r="772" spans="6:6" x14ac:dyDescent="0.2">
      <c r="F772" s="9"/>
    </row>
    <row r="773" spans="6:6" x14ac:dyDescent="0.2">
      <c r="F773" s="9"/>
    </row>
    <row r="774" spans="6:6" x14ac:dyDescent="0.2">
      <c r="F774" s="9"/>
    </row>
    <row r="775" spans="6:6" x14ac:dyDescent="0.2">
      <c r="F775" s="9"/>
    </row>
    <row r="776" spans="6:6" x14ac:dyDescent="0.2">
      <c r="F776" s="9"/>
    </row>
    <row r="777" spans="6:6" x14ac:dyDescent="0.2">
      <c r="F777" s="9"/>
    </row>
    <row r="778" spans="6:6" x14ac:dyDescent="0.2">
      <c r="F778" s="9"/>
    </row>
    <row r="779" spans="6:6" x14ac:dyDescent="0.2">
      <c r="F779" s="9"/>
    </row>
    <row r="780" spans="6:6" x14ac:dyDescent="0.2">
      <c r="F780" s="9"/>
    </row>
    <row r="781" spans="6:6" x14ac:dyDescent="0.2">
      <c r="F781" s="9"/>
    </row>
    <row r="782" spans="6:6" x14ac:dyDescent="0.2">
      <c r="F782" s="9"/>
    </row>
    <row r="783" spans="6:6" x14ac:dyDescent="0.2">
      <c r="F783" s="9"/>
    </row>
    <row r="784" spans="6:6" x14ac:dyDescent="0.2">
      <c r="F784" s="9"/>
    </row>
    <row r="785" spans="6:6" x14ac:dyDescent="0.2">
      <c r="F785" s="9"/>
    </row>
    <row r="786" spans="6:6" x14ac:dyDescent="0.2">
      <c r="F786" s="9"/>
    </row>
    <row r="787" spans="6:6" x14ac:dyDescent="0.2">
      <c r="F787" s="9"/>
    </row>
    <row r="788" spans="6:6" x14ac:dyDescent="0.2">
      <c r="F788" s="9"/>
    </row>
    <row r="789" spans="6:6" x14ac:dyDescent="0.2">
      <c r="F789" s="9"/>
    </row>
    <row r="790" spans="6:6" x14ac:dyDescent="0.2">
      <c r="F790" s="9"/>
    </row>
    <row r="791" spans="6:6" x14ac:dyDescent="0.2">
      <c r="F791" s="9"/>
    </row>
    <row r="792" spans="6:6" x14ac:dyDescent="0.2">
      <c r="F792" s="9"/>
    </row>
    <row r="793" spans="6:6" x14ac:dyDescent="0.2">
      <c r="F793" s="9"/>
    </row>
    <row r="794" spans="6:6" x14ac:dyDescent="0.2">
      <c r="F794" s="9"/>
    </row>
    <row r="795" spans="6:6" x14ac:dyDescent="0.2">
      <c r="F795" s="9"/>
    </row>
    <row r="796" spans="6:6" x14ac:dyDescent="0.2">
      <c r="F796" s="9"/>
    </row>
    <row r="797" spans="6:6" x14ac:dyDescent="0.2">
      <c r="F797" s="9"/>
    </row>
    <row r="798" spans="6:6" x14ac:dyDescent="0.2">
      <c r="F798" s="9"/>
    </row>
    <row r="799" spans="6:6" x14ac:dyDescent="0.2">
      <c r="F799" s="9"/>
    </row>
    <row r="800" spans="6:6" x14ac:dyDescent="0.2">
      <c r="F800" s="9"/>
    </row>
    <row r="801" spans="6:6" x14ac:dyDescent="0.2">
      <c r="F801" s="9"/>
    </row>
    <row r="802" spans="6:6" x14ac:dyDescent="0.2">
      <c r="F802" s="9"/>
    </row>
    <row r="803" spans="6:6" x14ac:dyDescent="0.2">
      <c r="F803" s="9"/>
    </row>
    <row r="804" spans="6:6" x14ac:dyDescent="0.2">
      <c r="F804" s="9"/>
    </row>
    <row r="805" spans="6:6" x14ac:dyDescent="0.2">
      <c r="F805" s="9"/>
    </row>
    <row r="806" spans="6:6" x14ac:dyDescent="0.2">
      <c r="F806" s="9"/>
    </row>
    <row r="807" spans="6:6" x14ac:dyDescent="0.2">
      <c r="F807" s="9"/>
    </row>
    <row r="808" spans="6:6" x14ac:dyDescent="0.2">
      <c r="F808" s="9"/>
    </row>
    <row r="809" spans="6:6" x14ac:dyDescent="0.2">
      <c r="F809" s="9"/>
    </row>
    <row r="810" spans="6:6" x14ac:dyDescent="0.2">
      <c r="F810" s="9"/>
    </row>
    <row r="811" spans="6:6" x14ac:dyDescent="0.2">
      <c r="F811" s="9"/>
    </row>
    <row r="812" spans="6:6" x14ac:dyDescent="0.2">
      <c r="F812" s="9"/>
    </row>
    <row r="813" spans="6:6" x14ac:dyDescent="0.2">
      <c r="F813" s="9"/>
    </row>
    <row r="814" spans="6:6" x14ac:dyDescent="0.2">
      <c r="F814" s="9"/>
    </row>
    <row r="815" spans="6:6" x14ac:dyDescent="0.2">
      <c r="F815" s="9"/>
    </row>
    <row r="816" spans="6:6" x14ac:dyDescent="0.2">
      <c r="F816" s="9"/>
    </row>
    <row r="817" spans="6:6" x14ac:dyDescent="0.2">
      <c r="F817" s="9"/>
    </row>
    <row r="818" spans="6:6" x14ac:dyDescent="0.2">
      <c r="F818" s="9"/>
    </row>
    <row r="819" spans="6:6" x14ac:dyDescent="0.2">
      <c r="F819" s="9"/>
    </row>
    <row r="820" spans="6:6" x14ac:dyDescent="0.2">
      <c r="F820" s="9"/>
    </row>
    <row r="821" spans="6:6" x14ac:dyDescent="0.2">
      <c r="F821" s="9"/>
    </row>
    <row r="822" spans="6:6" x14ac:dyDescent="0.2">
      <c r="F822" s="9"/>
    </row>
    <row r="823" spans="6:6" x14ac:dyDescent="0.2">
      <c r="F823" s="9"/>
    </row>
    <row r="824" spans="6:6" x14ac:dyDescent="0.2">
      <c r="F824" s="9"/>
    </row>
    <row r="825" spans="6:6" x14ac:dyDescent="0.2">
      <c r="F825" s="9"/>
    </row>
    <row r="826" spans="6:6" x14ac:dyDescent="0.2">
      <c r="F826" s="9"/>
    </row>
    <row r="827" spans="6:6" x14ac:dyDescent="0.2">
      <c r="F827" s="9"/>
    </row>
    <row r="828" spans="6:6" x14ac:dyDescent="0.2">
      <c r="F828" s="9"/>
    </row>
    <row r="829" spans="6:6" x14ac:dyDescent="0.2">
      <c r="F829" s="9"/>
    </row>
    <row r="830" spans="6:6" x14ac:dyDescent="0.2">
      <c r="F830" s="9"/>
    </row>
    <row r="831" spans="6:6" x14ac:dyDescent="0.2">
      <c r="F831" s="9"/>
    </row>
    <row r="832" spans="6:6" x14ac:dyDescent="0.2">
      <c r="F832" s="9"/>
    </row>
    <row r="833" spans="6:6" x14ac:dyDescent="0.2">
      <c r="F833" s="9"/>
    </row>
    <row r="834" spans="6:6" x14ac:dyDescent="0.2">
      <c r="F834" s="9"/>
    </row>
    <row r="835" spans="6:6" x14ac:dyDescent="0.2">
      <c r="F835" s="9"/>
    </row>
    <row r="836" spans="6:6" x14ac:dyDescent="0.2">
      <c r="F836" s="9"/>
    </row>
    <row r="837" spans="6:6" x14ac:dyDescent="0.2">
      <c r="F837" s="9"/>
    </row>
    <row r="838" spans="6:6" x14ac:dyDescent="0.2">
      <c r="F838" s="9"/>
    </row>
    <row r="839" spans="6:6" x14ac:dyDescent="0.2">
      <c r="F839" s="9"/>
    </row>
    <row r="840" spans="6:6" x14ac:dyDescent="0.2">
      <c r="F840" s="9"/>
    </row>
    <row r="841" spans="6:6" x14ac:dyDescent="0.2">
      <c r="F841" s="9"/>
    </row>
    <row r="842" spans="6:6" x14ac:dyDescent="0.2">
      <c r="F842" s="9"/>
    </row>
    <row r="843" spans="6:6" x14ac:dyDescent="0.2">
      <c r="F843" s="9"/>
    </row>
    <row r="844" spans="6:6" x14ac:dyDescent="0.2">
      <c r="F844" s="9"/>
    </row>
    <row r="845" spans="6:6" x14ac:dyDescent="0.2">
      <c r="F845" s="9"/>
    </row>
    <row r="846" spans="6:6" x14ac:dyDescent="0.2">
      <c r="F846" s="9"/>
    </row>
    <row r="847" spans="6:6" x14ac:dyDescent="0.2">
      <c r="F847" s="9"/>
    </row>
    <row r="848" spans="6:6" x14ac:dyDescent="0.2">
      <c r="F848" s="9"/>
    </row>
    <row r="849" spans="6:6" x14ac:dyDescent="0.2">
      <c r="F849" s="9"/>
    </row>
    <row r="850" spans="6:6" x14ac:dyDescent="0.2">
      <c r="F850" s="9"/>
    </row>
    <row r="851" spans="6:6" x14ac:dyDescent="0.2">
      <c r="F851" s="9"/>
    </row>
    <row r="852" spans="6:6" x14ac:dyDescent="0.2">
      <c r="F852" s="9"/>
    </row>
    <row r="853" spans="6:6" x14ac:dyDescent="0.2">
      <c r="F853" s="9"/>
    </row>
    <row r="854" spans="6:6" x14ac:dyDescent="0.2">
      <c r="F854" s="9"/>
    </row>
    <row r="855" spans="6:6" x14ac:dyDescent="0.2">
      <c r="F855" s="9"/>
    </row>
    <row r="856" spans="6:6" x14ac:dyDescent="0.2">
      <c r="F856" s="9"/>
    </row>
    <row r="857" spans="6:6" x14ac:dyDescent="0.2">
      <c r="F857" s="9"/>
    </row>
    <row r="858" spans="6:6" x14ac:dyDescent="0.2">
      <c r="F858" s="9"/>
    </row>
    <row r="859" spans="6:6" x14ac:dyDescent="0.2">
      <c r="F859" s="9"/>
    </row>
    <row r="860" spans="6:6" x14ac:dyDescent="0.2">
      <c r="F860" s="9"/>
    </row>
    <row r="861" spans="6:6" x14ac:dyDescent="0.2">
      <c r="F861" s="9"/>
    </row>
    <row r="862" spans="6:6" x14ac:dyDescent="0.2">
      <c r="F862" s="9"/>
    </row>
    <row r="863" spans="6:6" x14ac:dyDescent="0.2">
      <c r="F863" s="9"/>
    </row>
    <row r="864" spans="6:6" x14ac:dyDescent="0.2">
      <c r="F864" s="9"/>
    </row>
    <row r="865" spans="6:6" x14ac:dyDescent="0.2">
      <c r="F865" s="9"/>
    </row>
    <row r="866" spans="6:6" x14ac:dyDescent="0.2">
      <c r="F866" s="9"/>
    </row>
    <row r="867" spans="6:6" x14ac:dyDescent="0.2">
      <c r="F867" s="9"/>
    </row>
    <row r="868" spans="6:6" x14ac:dyDescent="0.2">
      <c r="F868" s="9"/>
    </row>
    <row r="869" spans="6:6" x14ac:dyDescent="0.2">
      <c r="F869" s="9"/>
    </row>
    <row r="870" spans="6:6" x14ac:dyDescent="0.2">
      <c r="F870" s="9"/>
    </row>
    <row r="871" spans="6:6" x14ac:dyDescent="0.2">
      <c r="F871" s="9"/>
    </row>
    <row r="872" spans="6:6" x14ac:dyDescent="0.2">
      <c r="F872" s="9"/>
    </row>
    <row r="873" spans="6:6" x14ac:dyDescent="0.2">
      <c r="F873" s="9"/>
    </row>
    <row r="874" spans="6:6" x14ac:dyDescent="0.2">
      <c r="F874" s="9"/>
    </row>
    <row r="875" spans="6:6" x14ac:dyDescent="0.2">
      <c r="F875" s="9"/>
    </row>
    <row r="876" spans="6:6" x14ac:dyDescent="0.2">
      <c r="F876" s="9"/>
    </row>
    <row r="877" spans="6:6" x14ac:dyDescent="0.2">
      <c r="F877" s="9"/>
    </row>
    <row r="878" spans="6:6" x14ac:dyDescent="0.2">
      <c r="F878" s="9"/>
    </row>
    <row r="879" spans="6:6" x14ac:dyDescent="0.2">
      <c r="F879" s="9"/>
    </row>
    <row r="880" spans="6:6" x14ac:dyDescent="0.2">
      <c r="F880" s="9"/>
    </row>
    <row r="881" spans="6:6" x14ac:dyDescent="0.2">
      <c r="F881" s="9"/>
    </row>
    <row r="882" spans="6:6" x14ac:dyDescent="0.2">
      <c r="F882" s="9"/>
    </row>
    <row r="883" spans="6:6" x14ac:dyDescent="0.2">
      <c r="F883" s="9"/>
    </row>
    <row r="884" spans="6:6" x14ac:dyDescent="0.2">
      <c r="F884" s="9"/>
    </row>
    <row r="885" spans="6:6" x14ac:dyDescent="0.2">
      <c r="F885" s="9"/>
    </row>
    <row r="886" spans="6:6" x14ac:dyDescent="0.2">
      <c r="F886" s="9"/>
    </row>
    <row r="887" spans="6:6" x14ac:dyDescent="0.2">
      <c r="F887" s="9"/>
    </row>
    <row r="888" spans="6:6" x14ac:dyDescent="0.2">
      <c r="F888" s="9"/>
    </row>
    <row r="889" spans="6:6" x14ac:dyDescent="0.2">
      <c r="F889" s="9"/>
    </row>
    <row r="890" spans="6:6" x14ac:dyDescent="0.2">
      <c r="F890" s="9"/>
    </row>
    <row r="891" spans="6:6" x14ac:dyDescent="0.2">
      <c r="F891" s="9"/>
    </row>
    <row r="892" spans="6:6" x14ac:dyDescent="0.2">
      <c r="F892" s="9"/>
    </row>
    <row r="893" spans="6:6" x14ac:dyDescent="0.2">
      <c r="F893" s="9"/>
    </row>
    <row r="894" spans="6:6" x14ac:dyDescent="0.2">
      <c r="F894" s="9"/>
    </row>
    <row r="895" spans="6:6" x14ac:dyDescent="0.2">
      <c r="F895" s="9"/>
    </row>
    <row r="896" spans="6:6" x14ac:dyDescent="0.2">
      <c r="F896" s="9"/>
    </row>
    <row r="897" spans="6:6" x14ac:dyDescent="0.2">
      <c r="F897" s="9"/>
    </row>
    <row r="898" spans="6:6" x14ac:dyDescent="0.2">
      <c r="F898" s="9"/>
    </row>
    <row r="899" spans="6:6" x14ac:dyDescent="0.2">
      <c r="F899" s="9"/>
    </row>
    <row r="900" spans="6:6" x14ac:dyDescent="0.2">
      <c r="F900" s="9"/>
    </row>
    <row r="901" spans="6:6" x14ac:dyDescent="0.2">
      <c r="F901" s="9"/>
    </row>
    <row r="902" spans="6:6" x14ac:dyDescent="0.2">
      <c r="F902" s="9"/>
    </row>
    <row r="903" spans="6:6" x14ac:dyDescent="0.2">
      <c r="F903" s="9"/>
    </row>
    <row r="904" spans="6:6" x14ac:dyDescent="0.2">
      <c r="F904" s="9"/>
    </row>
    <row r="905" spans="6:6" x14ac:dyDescent="0.2">
      <c r="F905" s="9"/>
    </row>
    <row r="906" spans="6:6" x14ac:dyDescent="0.2">
      <c r="F906" s="9"/>
    </row>
    <row r="907" spans="6:6" x14ac:dyDescent="0.2">
      <c r="F907" s="9"/>
    </row>
    <row r="908" spans="6:6" x14ac:dyDescent="0.2">
      <c r="F908" s="9"/>
    </row>
    <row r="909" spans="6:6" x14ac:dyDescent="0.2">
      <c r="F909" s="9"/>
    </row>
    <row r="910" spans="6:6" x14ac:dyDescent="0.2">
      <c r="F910" s="9"/>
    </row>
    <row r="911" spans="6:6" x14ac:dyDescent="0.2">
      <c r="F911" s="9"/>
    </row>
    <row r="912" spans="6:6" x14ac:dyDescent="0.2">
      <c r="F912" s="9"/>
    </row>
    <row r="913" spans="6:6" x14ac:dyDescent="0.2">
      <c r="F913" s="9"/>
    </row>
    <row r="914" spans="6:6" x14ac:dyDescent="0.2">
      <c r="F914" s="9"/>
    </row>
    <row r="915" spans="6:6" x14ac:dyDescent="0.2">
      <c r="F915" s="9"/>
    </row>
    <row r="916" spans="6:6" x14ac:dyDescent="0.2">
      <c r="F916" s="9"/>
    </row>
    <row r="917" spans="6:6" x14ac:dyDescent="0.2">
      <c r="F917" s="9"/>
    </row>
    <row r="918" spans="6:6" x14ac:dyDescent="0.2">
      <c r="F918" s="9"/>
    </row>
    <row r="919" spans="6:6" x14ac:dyDescent="0.2">
      <c r="F919" s="9"/>
    </row>
    <row r="920" spans="6:6" x14ac:dyDescent="0.2">
      <c r="F920" s="9"/>
    </row>
    <row r="921" spans="6:6" x14ac:dyDescent="0.2">
      <c r="F921" s="9"/>
    </row>
    <row r="922" spans="6:6" x14ac:dyDescent="0.2">
      <c r="F922" s="9"/>
    </row>
    <row r="923" spans="6:6" x14ac:dyDescent="0.2">
      <c r="F923" s="9"/>
    </row>
    <row r="924" spans="6:6" x14ac:dyDescent="0.2">
      <c r="F924" s="9"/>
    </row>
    <row r="925" spans="6:6" x14ac:dyDescent="0.2">
      <c r="F925" s="9"/>
    </row>
    <row r="926" spans="6:6" x14ac:dyDescent="0.2">
      <c r="F926" s="9"/>
    </row>
    <row r="927" spans="6:6" x14ac:dyDescent="0.2">
      <c r="F927" s="9"/>
    </row>
    <row r="928" spans="6:6" x14ac:dyDescent="0.2">
      <c r="F928" s="9"/>
    </row>
    <row r="929" spans="6:6" x14ac:dyDescent="0.2">
      <c r="F929" s="9"/>
    </row>
    <row r="930" spans="6:6" x14ac:dyDescent="0.2">
      <c r="F930" s="9"/>
    </row>
    <row r="931" spans="6:6" x14ac:dyDescent="0.2">
      <c r="F931" s="9"/>
    </row>
    <row r="932" spans="6:6" x14ac:dyDescent="0.2">
      <c r="F932" s="9"/>
    </row>
    <row r="933" spans="6:6" x14ac:dyDescent="0.2">
      <c r="F933" s="9"/>
    </row>
    <row r="934" spans="6:6" x14ac:dyDescent="0.2">
      <c r="F934" s="9"/>
    </row>
    <row r="935" spans="6:6" x14ac:dyDescent="0.2">
      <c r="F935" s="9"/>
    </row>
    <row r="936" spans="6:6" x14ac:dyDescent="0.2">
      <c r="F936" s="9"/>
    </row>
    <row r="937" spans="6:6" x14ac:dyDescent="0.2">
      <c r="F937" s="9"/>
    </row>
    <row r="938" spans="6:6" x14ac:dyDescent="0.2">
      <c r="F938" s="9"/>
    </row>
    <row r="939" spans="6:6" x14ac:dyDescent="0.2">
      <c r="F939" s="9"/>
    </row>
    <row r="940" spans="6:6" x14ac:dyDescent="0.2">
      <c r="F940" s="9"/>
    </row>
    <row r="941" spans="6:6" x14ac:dyDescent="0.2">
      <c r="F941" s="9"/>
    </row>
    <row r="942" spans="6:6" x14ac:dyDescent="0.2">
      <c r="F942" s="9"/>
    </row>
    <row r="943" spans="6:6" x14ac:dyDescent="0.2">
      <c r="F943" s="9"/>
    </row>
    <row r="944" spans="6:6" x14ac:dyDescent="0.2">
      <c r="F944" s="9"/>
    </row>
    <row r="945" spans="6:6" x14ac:dyDescent="0.2">
      <c r="F945" s="9"/>
    </row>
    <row r="946" spans="6:6" x14ac:dyDescent="0.2">
      <c r="F946" s="9"/>
    </row>
    <row r="947" spans="6:6" x14ac:dyDescent="0.2">
      <c r="F947" s="9"/>
    </row>
    <row r="948" spans="6:6" x14ac:dyDescent="0.2">
      <c r="F948" s="9"/>
    </row>
    <row r="949" spans="6:6" x14ac:dyDescent="0.2">
      <c r="F949" s="9"/>
    </row>
    <row r="950" spans="6:6" x14ac:dyDescent="0.2">
      <c r="F950" s="9"/>
    </row>
    <row r="951" spans="6:6" x14ac:dyDescent="0.2">
      <c r="F951" s="9"/>
    </row>
    <row r="952" spans="6:6" x14ac:dyDescent="0.2">
      <c r="F952" s="9"/>
    </row>
    <row r="953" spans="6:6" x14ac:dyDescent="0.2">
      <c r="F953" s="9"/>
    </row>
    <row r="954" spans="6:6" x14ac:dyDescent="0.2">
      <c r="F954" s="9"/>
    </row>
    <row r="955" spans="6:6" x14ac:dyDescent="0.2">
      <c r="F955" s="9"/>
    </row>
    <row r="956" spans="6:6" x14ac:dyDescent="0.2">
      <c r="F956" s="9"/>
    </row>
    <row r="957" spans="6:6" x14ac:dyDescent="0.2">
      <c r="F957" s="9"/>
    </row>
    <row r="958" spans="6:6" x14ac:dyDescent="0.2">
      <c r="F958" s="9"/>
    </row>
    <row r="959" spans="6:6" x14ac:dyDescent="0.2">
      <c r="F959" s="9"/>
    </row>
    <row r="960" spans="6:6" x14ac:dyDescent="0.2">
      <c r="F960" s="9"/>
    </row>
    <row r="961" spans="6:6" x14ac:dyDescent="0.2">
      <c r="F961" s="9"/>
    </row>
    <row r="962" spans="6:6" x14ac:dyDescent="0.2">
      <c r="F962" s="9"/>
    </row>
    <row r="963" spans="6:6" x14ac:dyDescent="0.2">
      <c r="F963" s="9"/>
    </row>
    <row r="964" spans="6:6" x14ac:dyDescent="0.2">
      <c r="F964" s="9"/>
    </row>
    <row r="965" spans="6:6" x14ac:dyDescent="0.2">
      <c r="F965" s="9"/>
    </row>
    <row r="966" spans="6:6" x14ac:dyDescent="0.2">
      <c r="F966" s="9"/>
    </row>
    <row r="967" spans="6:6" x14ac:dyDescent="0.2">
      <c r="F967" s="9"/>
    </row>
    <row r="968" spans="6:6" x14ac:dyDescent="0.2">
      <c r="F968" s="9"/>
    </row>
    <row r="969" spans="6:6" x14ac:dyDescent="0.2">
      <c r="F969" s="9"/>
    </row>
    <row r="970" spans="6:6" x14ac:dyDescent="0.2">
      <c r="F970" s="9"/>
    </row>
    <row r="971" spans="6:6" x14ac:dyDescent="0.2">
      <c r="F971" s="9"/>
    </row>
    <row r="972" spans="6:6" x14ac:dyDescent="0.2">
      <c r="F972" s="9"/>
    </row>
    <row r="973" spans="6:6" x14ac:dyDescent="0.2">
      <c r="F973" s="9"/>
    </row>
    <row r="974" spans="6:6" x14ac:dyDescent="0.2">
      <c r="F974" s="9"/>
    </row>
    <row r="975" spans="6:6" x14ac:dyDescent="0.2">
      <c r="F975" s="9"/>
    </row>
    <row r="976" spans="6:6" x14ac:dyDescent="0.2">
      <c r="F976" s="9"/>
    </row>
    <row r="977" spans="6:6" x14ac:dyDescent="0.2">
      <c r="F977" s="9"/>
    </row>
    <row r="978" spans="6:6" x14ac:dyDescent="0.2">
      <c r="F978" s="9"/>
    </row>
    <row r="979" spans="6:6" x14ac:dyDescent="0.2">
      <c r="F979" s="9"/>
    </row>
    <row r="980" spans="6:6" x14ac:dyDescent="0.2">
      <c r="F980" s="9"/>
    </row>
    <row r="981" spans="6:6" x14ac:dyDescent="0.2">
      <c r="F981" s="9"/>
    </row>
    <row r="982" spans="6:6" x14ac:dyDescent="0.2">
      <c r="F982" s="9"/>
    </row>
    <row r="983" spans="6:6" x14ac:dyDescent="0.2">
      <c r="F983" s="9"/>
    </row>
    <row r="984" spans="6:6" x14ac:dyDescent="0.2">
      <c r="F984" s="9"/>
    </row>
    <row r="985" spans="6:6" x14ac:dyDescent="0.2">
      <c r="F985" s="9"/>
    </row>
    <row r="986" spans="6:6" x14ac:dyDescent="0.2">
      <c r="F986" s="9"/>
    </row>
    <row r="987" spans="6:6" x14ac:dyDescent="0.2">
      <c r="F987" s="9"/>
    </row>
    <row r="988" spans="6:6" x14ac:dyDescent="0.2">
      <c r="F988" s="9"/>
    </row>
    <row r="989" spans="6:6" x14ac:dyDescent="0.2">
      <c r="F989" s="9"/>
    </row>
    <row r="990" spans="6:6" x14ac:dyDescent="0.2">
      <c r="F990" s="9"/>
    </row>
    <row r="991" spans="6:6" x14ac:dyDescent="0.2">
      <c r="F991" s="9"/>
    </row>
    <row r="992" spans="6:6" x14ac:dyDescent="0.2">
      <c r="F992" s="9"/>
    </row>
    <row r="993" spans="6:6" x14ac:dyDescent="0.2">
      <c r="F993" s="9"/>
    </row>
    <row r="994" spans="6:6" x14ac:dyDescent="0.2">
      <c r="F994" s="9"/>
    </row>
    <row r="995" spans="6:6" x14ac:dyDescent="0.2">
      <c r="F995" s="9"/>
    </row>
    <row r="996" spans="6:6" x14ac:dyDescent="0.2">
      <c r="F996" s="9"/>
    </row>
    <row r="997" spans="6:6" x14ac:dyDescent="0.2">
      <c r="F997" s="9"/>
    </row>
    <row r="998" spans="6:6" x14ac:dyDescent="0.2">
      <c r="F998" s="9"/>
    </row>
    <row r="999" spans="6:6" x14ac:dyDescent="0.2">
      <c r="F999" s="9"/>
    </row>
    <row r="1000" spans="6:6" x14ac:dyDescent="0.2">
      <c r="F1000" s="9"/>
    </row>
    <row r="1001" spans="6:6" x14ac:dyDescent="0.2">
      <c r="F1001" s="9"/>
    </row>
    <row r="1002" spans="6:6" x14ac:dyDescent="0.2">
      <c r="F1002" s="9"/>
    </row>
    <row r="1003" spans="6:6" x14ac:dyDescent="0.2">
      <c r="F1003" s="9"/>
    </row>
    <row r="1004" spans="6:6" x14ac:dyDescent="0.2">
      <c r="F1004" s="9"/>
    </row>
    <row r="1005" spans="6:6" x14ac:dyDescent="0.2">
      <c r="F1005" s="9"/>
    </row>
    <row r="1006" spans="6:6" x14ac:dyDescent="0.2">
      <c r="F1006" s="9"/>
    </row>
    <row r="1007" spans="6:6" x14ac:dyDescent="0.2">
      <c r="F1007" s="9"/>
    </row>
    <row r="1008" spans="6:6" x14ac:dyDescent="0.2">
      <c r="F1008" s="9"/>
    </row>
    <row r="1009" spans="6:6" x14ac:dyDescent="0.2">
      <c r="F1009" s="9"/>
    </row>
    <row r="1010" spans="6:6" x14ac:dyDescent="0.2">
      <c r="F1010" s="9"/>
    </row>
    <row r="1011" spans="6:6" x14ac:dyDescent="0.2">
      <c r="F1011" s="9"/>
    </row>
    <row r="1012" spans="6:6" x14ac:dyDescent="0.2">
      <c r="F1012" s="9"/>
    </row>
    <row r="1013" spans="6:6" x14ac:dyDescent="0.2">
      <c r="F1013" s="9"/>
    </row>
    <row r="1014" spans="6:6" x14ac:dyDescent="0.2">
      <c r="F1014" s="9"/>
    </row>
    <row r="1015" spans="6:6" x14ac:dyDescent="0.2">
      <c r="F1015" s="9"/>
    </row>
    <row r="1016" spans="6:6" x14ac:dyDescent="0.2">
      <c r="F1016" s="9"/>
    </row>
    <row r="1017" spans="6:6" x14ac:dyDescent="0.2">
      <c r="F1017" s="9"/>
    </row>
    <row r="1018" spans="6:6" x14ac:dyDescent="0.2">
      <c r="F1018" s="9"/>
    </row>
    <row r="1019" spans="6:6" x14ac:dyDescent="0.2">
      <c r="F1019" s="9"/>
    </row>
    <row r="1020" spans="6:6" x14ac:dyDescent="0.2">
      <c r="F1020" s="9"/>
    </row>
    <row r="1021" spans="6:6" x14ac:dyDescent="0.2">
      <c r="F1021" s="9"/>
    </row>
    <row r="1022" spans="6:6" x14ac:dyDescent="0.2">
      <c r="F1022" s="9"/>
    </row>
    <row r="1023" spans="6:6" x14ac:dyDescent="0.2">
      <c r="F1023" s="9"/>
    </row>
    <row r="1024" spans="6:6" x14ac:dyDescent="0.2">
      <c r="F1024" s="9"/>
    </row>
    <row r="1025" spans="6:6" x14ac:dyDescent="0.2">
      <c r="F1025" s="9"/>
    </row>
    <row r="1026" spans="6:6" x14ac:dyDescent="0.2">
      <c r="F1026" s="9"/>
    </row>
    <row r="1027" spans="6:6" x14ac:dyDescent="0.2">
      <c r="F1027" s="9"/>
    </row>
    <row r="1028" spans="6:6" x14ac:dyDescent="0.2">
      <c r="F1028" s="9"/>
    </row>
    <row r="1029" spans="6:6" x14ac:dyDescent="0.2">
      <c r="F1029" s="9"/>
    </row>
    <row r="1030" spans="6:6" x14ac:dyDescent="0.2">
      <c r="F1030" s="9"/>
    </row>
    <row r="1031" spans="6:6" x14ac:dyDescent="0.2">
      <c r="F1031" s="9"/>
    </row>
    <row r="1032" spans="6:6" x14ac:dyDescent="0.2">
      <c r="F1032" s="9"/>
    </row>
    <row r="1033" spans="6:6" x14ac:dyDescent="0.2">
      <c r="F1033" s="9"/>
    </row>
    <row r="1034" spans="6:6" x14ac:dyDescent="0.2">
      <c r="F1034" s="9"/>
    </row>
    <row r="1035" spans="6:6" x14ac:dyDescent="0.2">
      <c r="F1035" s="9"/>
    </row>
    <row r="1036" spans="6:6" x14ac:dyDescent="0.2">
      <c r="F1036" s="9"/>
    </row>
    <row r="1037" spans="6:6" x14ac:dyDescent="0.2">
      <c r="F1037" s="9"/>
    </row>
    <row r="1038" spans="6:6" x14ac:dyDescent="0.2">
      <c r="F1038" s="9"/>
    </row>
    <row r="1039" spans="6:6" x14ac:dyDescent="0.2">
      <c r="F1039" s="9"/>
    </row>
    <row r="1040" spans="6:6" x14ac:dyDescent="0.2">
      <c r="F1040" s="9"/>
    </row>
    <row r="1041" spans="6:6" x14ac:dyDescent="0.2">
      <c r="F1041" s="9"/>
    </row>
    <row r="1042" spans="6:6" x14ac:dyDescent="0.2">
      <c r="F1042" s="9"/>
    </row>
    <row r="1043" spans="6:6" x14ac:dyDescent="0.2">
      <c r="F1043" s="9"/>
    </row>
    <row r="1044" spans="6:6" x14ac:dyDescent="0.2">
      <c r="F1044" s="9"/>
    </row>
    <row r="1045" spans="6:6" x14ac:dyDescent="0.2">
      <c r="F1045" s="9"/>
    </row>
    <row r="1046" spans="6:6" x14ac:dyDescent="0.2">
      <c r="F1046" s="9"/>
    </row>
    <row r="1047" spans="6:6" x14ac:dyDescent="0.2">
      <c r="F1047" s="9"/>
    </row>
    <row r="1048" spans="6:6" x14ac:dyDescent="0.2">
      <c r="F1048" s="9"/>
    </row>
    <row r="1049" spans="6:6" x14ac:dyDescent="0.2">
      <c r="F1049" s="9"/>
    </row>
    <row r="1050" spans="6:6" x14ac:dyDescent="0.2">
      <c r="F1050" s="9"/>
    </row>
    <row r="1051" spans="6:6" x14ac:dyDescent="0.2">
      <c r="F1051" s="9"/>
    </row>
    <row r="1052" spans="6:6" x14ac:dyDescent="0.2">
      <c r="F1052" s="9"/>
    </row>
    <row r="1053" spans="6:6" x14ac:dyDescent="0.2">
      <c r="F1053" s="9"/>
    </row>
    <row r="1054" spans="6:6" x14ac:dyDescent="0.2">
      <c r="F1054" s="9"/>
    </row>
    <row r="1055" spans="6:6" x14ac:dyDescent="0.2">
      <c r="F1055" s="9"/>
    </row>
    <row r="1056" spans="6:6" x14ac:dyDescent="0.2">
      <c r="F1056" s="9"/>
    </row>
    <row r="1057" spans="6:6" x14ac:dyDescent="0.2">
      <c r="F1057" s="9"/>
    </row>
    <row r="1058" spans="6:6" x14ac:dyDescent="0.2">
      <c r="F1058" s="9"/>
    </row>
    <row r="1059" spans="6:6" x14ac:dyDescent="0.2">
      <c r="F1059" s="9"/>
    </row>
    <row r="1060" spans="6:6" x14ac:dyDescent="0.2">
      <c r="F1060" s="9"/>
    </row>
    <row r="1061" spans="6:6" x14ac:dyDescent="0.2">
      <c r="F1061" s="9"/>
    </row>
    <row r="1062" spans="6:6" x14ac:dyDescent="0.2">
      <c r="F1062" s="9"/>
    </row>
    <row r="1063" spans="6:6" x14ac:dyDescent="0.2">
      <c r="F1063" s="9"/>
    </row>
    <row r="1064" spans="6:6" x14ac:dyDescent="0.2">
      <c r="F1064" s="9"/>
    </row>
    <row r="1065" spans="6:6" x14ac:dyDescent="0.2">
      <c r="F1065" s="9"/>
    </row>
    <row r="1066" spans="6:6" x14ac:dyDescent="0.2">
      <c r="F1066" s="9"/>
    </row>
    <row r="1067" spans="6:6" x14ac:dyDescent="0.2">
      <c r="F1067" s="9"/>
    </row>
    <row r="1068" spans="6:6" x14ac:dyDescent="0.2">
      <c r="F1068" s="9"/>
    </row>
    <row r="1069" spans="6:6" x14ac:dyDescent="0.2">
      <c r="F1069" s="9"/>
    </row>
    <row r="1070" spans="6:6" x14ac:dyDescent="0.2">
      <c r="F1070" s="9"/>
    </row>
    <row r="1071" spans="6:6" x14ac:dyDescent="0.2">
      <c r="F1071" s="9"/>
    </row>
    <row r="1072" spans="6:6" x14ac:dyDescent="0.2">
      <c r="F1072" s="9"/>
    </row>
    <row r="1073" spans="6:6" x14ac:dyDescent="0.2">
      <c r="F1073" s="9"/>
    </row>
    <row r="1074" spans="6:6" x14ac:dyDescent="0.2">
      <c r="F1074" s="9"/>
    </row>
    <row r="1075" spans="6:6" x14ac:dyDescent="0.2">
      <c r="F1075" s="9"/>
    </row>
    <row r="1076" spans="6:6" x14ac:dyDescent="0.2">
      <c r="F1076" s="9"/>
    </row>
    <row r="1077" spans="6:6" x14ac:dyDescent="0.2">
      <c r="F1077" s="9"/>
    </row>
    <row r="1078" spans="6:6" x14ac:dyDescent="0.2">
      <c r="F1078" s="9"/>
    </row>
    <row r="1079" spans="6:6" x14ac:dyDescent="0.2">
      <c r="F1079" s="9"/>
    </row>
    <row r="1080" spans="6:6" x14ac:dyDescent="0.2">
      <c r="F1080" s="9"/>
    </row>
    <row r="1081" spans="6:6" x14ac:dyDescent="0.2">
      <c r="F1081" s="9"/>
    </row>
    <row r="1082" spans="6:6" x14ac:dyDescent="0.2">
      <c r="F1082" s="9"/>
    </row>
    <row r="1083" spans="6:6" x14ac:dyDescent="0.2">
      <c r="F1083" s="9"/>
    </row>
    <row r="1084" spans="6:6" x14ac:dyDescent="0.2">
      <c r="F1084" s="9"/>
    </row>
    <row r="1085" spans="6:6" x14ac:dyDescent="0.2">
      <c r="F1085" s="9"/>
    </row>
    <row r="1086" spans="6:6" x14ac:dyDescent="0.2">
      <c r="F1086" s="9"/>
    </row>
    <row r="1087" spans="6:6" x14ac:dyDescent="0.2">
      <c r="F1087" s="9"/>
    </row>
    <row r="1088" spans="6:6" x14ac:dyDescent="0.2">
      <c r="F1088" s="9"/>
    </row>
    <row r="1089" spans="6:6" x14ac:dyDescent="0.2">
      <c r="F1089" s="9"/>
    </row>
    <row r="1090" spans="6:6" x14ac:dyDescent="0.2">
      <c r="F1090" s="9"/>
    </row>
    <row r="1091" spans="6:6" x14ac:dyDescent="0.2">
      <c r="F1091" s="9"/>
    </row>
    <row r="1092" spans="6:6" x14ac:dyDescent="0.2">
      <c r="F1092" s="9"/>
    </row>
    <row r="1093" spans="6:6" x14ac:dyDescent="0.2">
      <c r="F1093" s="9"/>
    </row>
    <row r="1094" spans="6:6" x14ac:dyDescent="0.2">
      <c r="F1094" s="9"/>
    </row>
    <row r="1095" spans="6:6" x14ac:dyDescent="0.2">
      <c r="F1095" s="9"/>
    </row>
    <row r="1096" spans="6:6" x14ac:dyDescent="0.2">
      <c r="F1096" s="9"/>
    </row>
    <row r="1097" spans="6:6" x14ac:dyDescent="0.2">
      <c r="F1097" s="9"/>
    </row>
    <row r="1098" spans="6:6" x14ac:dyDescent="0.2">
      <c r="F1098" s="9"/>
    </row>
    <row r="1099" spans="6:6" x14ac:dyDescent="0.2">
      <c r="F1099" s="9"/>
    </row>
    <row r="1100" spans="6:6" x14ac:dyDescent="0.2">
      <c r="F1100" s="9"/>
    </row>
    <row r="1101" spans="6:6" x14ac:dyDescent="0.2">
      <c r="F1101" s="9"/>
    </row>
    <row r="1102" spans="6:6" x14ac:dyDescent="0.2">
      <c r="F1102" s="9"/>
    </row>
    <row r="1103" spans="6:6" x14ac:dyDescent="0.2">
      <c r="F1103" s="9"/>
    </row>
    <row r="1104" spans="6:6" x14ac:dyDescent="0.2">
      <c r="F1104" s="9"/>
    </row>
    <row r="1105" spans="6:6" x14ac:dyDescent="0.2">
      <c r="F1105" s="9"/>
    </row>
    <row r="1106" spans="6:6" x14ac:dyDescent="0.2">
      <c r="F1106" s="9"/>
    </row>
    <row r="1107" spans="6:6" x14ac:dyDescent="0.2">
      <c r="F1107" s="9"/>
    </row>
    <row r="1108" spans="6:6" x14ac:dyDescent="0.2">
      <c r="F1108" s="9"/>
    </row>
    <row r="1109" spans="6:6" x14ac:dyDescent="0.2">
      <c r="F1109" s="9"/>
    </row>
    <row r="1110" spans="6:6" x14ac:dyDescent="0.2">
      <c r="F1110" s="9"/>
    </row>
    <row r="1111" spans="6:6" x14ac:dyDescent="0.2">
      <c r="F1111" s="9"/>
    </row>
    <row r="1112" spans="6:6" x14ac:dyDescent="0.2">
      <c r="F1112" s="9"/>
    </row>
    <row r="1113" spans="6:6" x14ac:dyDescent="0.2">
      <c r="F1113" s="9"/>
    </row>
    <row r="1114" spans="6:6" x14ac:dyDescent="0.2">
      <c r="F1114" s="9"/>
    </row>
    <row r="1115" spans="6:6" x14ac:dyDescent="0.2">
      <c r="F1115" s="9"/>
    </row>
    <row r="1116" spans="6:6" x14ac:dyDescent="0.2">
      <c r="F1116" s="9"/>
    </row>
    <row r="1117" spans="6:6" x14ac:dyDescent="0.2">
      <c r="F1117" s="9"/>
    </row>
    <row r="1118" spans="6:6" x14ac:dyDescent="0.2">
      <c r="F1118" s="9"/>
    </row>
    <row r="1119" spans="6:6" x14ac:dyDescent="0.2">
      <c r="F1119" s="9"/>
    </row>
    <row r="1120" spans="6:6" x14ac:dyDescent="0.2">
      <c r="F1120" s="9"/>
    </row>
    <row r="1121" spans="6:6" x14ac:dyDescent="0.2">
      <c r="F1121" s="9"/>
    </row>
    <row r="1122" spans="6:6" x14ac:dyDescent="0.2">
      <c r="F1122" s="9"/>
    </row>
    <row r="1123" spans="6:6" x14ac:dyDescent="0.2">
      <c r="F1123" s="9"/>
    </row>
    <row r="1124" spans="6:6" x14ac:dyDescent="0.2">
      <c r="F1124" s="9"/>
    </row>
    <row r="1125" spans="6:6" x14ac:dyDescent="0.2">
      <c r="F1125" s="9"/>
    </row>
    <row r="1126" spans="6:6" x14ac:dyDescent="0.2">
      <c r="F1126" s="9"/>
    </row>
    <row r="1127" spans="6:6" x14ac:dyDescent="0.2">
      <c r="F1127" s="9"/>
    </row>
    <row r="1128" spans="6:6" x14ac:dyDescent="0.2">
      <c r="F1128" s="9"/>
    </row>
    <row r="1129" spans="6:6" x14ac:dyDescent="0.2">
      <c r="F1129" s="9"/>
    </row>
    <row r="1130" spans="6:6" x14ac:dyDescent="0.2">
      <c r="F1130" s="9"/>
    </row>
    <row r="1131" spans="6:6" x14ac:dyDescent="0.2">
      <c r="F1131" s="9"/>
    </row>
    <row r="1132" spans="6:6" x14ac:dyDescent="0.2">
      <c r="F1132" s="9"/>
    </row>
    <row r="1133" spans="6:6" x14ac:dyDescent="0.2">
      <c r="F1133" s="9"/>
    </row>
    <row r="1134" spans="6:6" x14ac:dyDescent="0.2">
      <c r="F1134" s="9"/>
    </row>
    <row r="1135" spans="6:6" x14ac:dyDescent="0.2">
      <c r="F1135" s="9"/>
    </row>
    <row r="1136" spans="6:6" x14ac:dyDescent="0.2">
      <c r="F1136" s="9"/>
    </row>
    <row r="1137" spans="6:6" x14ac:dyDescent="0.2">
      <c r="F1137" s="9"/>
    </row>
    <row r="1138" spans="6:6" x14ac:dyDescent="0.2">
      <c r="F1138" s="9"/>
    </row>
    <row r="1139" spans="6:6" x14ac:dyDescent="0.2">
      <c r="F1139" s="9"/>
    </row>
    <row r="1140" spans="6:6" x14ac:dyDescent="0.2">
      <c r="F1140" s="9"/>
    </row>
    <row r="1141" spans="6:6" x14ac:dyDescent="0.2">
      <c r="F1141" s="9"/>
    </row>
    <row r="1142" spans="6:6" x14ac:dyDescent="0.2">
      <c r="F1142" s="9"/>
    </row>
    <row r="1143" spans="6:6" x14ac:dyDescent="0.2">
      <c r="F1143" s="9"/>
    </row>
    <row r="1144" spans="6:6" x14ac:dyDescent="0.2">
      <c r="F1144" s="9"/>
    </row>
    <row r="1145" spans="6:6" x14ac:dyDescent="0.2">
      <c r="F1145" s="9"/>
    </row>
    <row r="1146" spans="6:6" x14ac:dyDescent="0.2">
      <c r="F1146" s="9"/>
    </row>
    <row r="1147" spans="6:6" x14ac:dyDescent="0.2">
      <c r="F1147" s="9"/>
    </row>
    <row r="1148" spans="6:6" x14ac:dyDescent="0.2">
      <c r="F1148" s="9"/>
    </row>
    <row r="1149" spans="6:6" x14ac:dyDescent="0.2">
      <c r="F1149" s="9"/>
    </row>
    <row r="1150" spans="6:6" x14ac:dyDescent="0.2">
      <c r="F1150" s="9"/>
    </row>
    <row r="1151" spans="6:6" x14ac:dyDescent="0.2">
      <c r="F1151" s="9"/>
    </row>
    <row r="1152" spans="6:6" x14ac:dyDescent="0.2">
      <c r="F1152" s="9"/>
    </row>
    <row r="1153" spans="6:6" x14ac:dyDescent="0.2">
      <c r="F1153" s="9"/>
    </row>
    <row r="1154" spans="6:6" x14ac:dyDescent="0.2">
      <c r="F1154" s="9"/>
    </row>
    <row r="1155" spans="6:6" x14ac:dyDescent="0.2">
      <c r="F1155" s="9"/>
    </row>
    <row r="1156" spans="6:6" x14ac:dyDescent="0.2">
      <c r="F1156" s="9"/>
    </row>
    <row r="1157" spans="6:6" x14ac:dyDescent="0.2">
      <c r="F1157" s="9"/>
    </row>
    <row r="1158" spans="6:6" x14ac:dyDescent="0.2">
      <c r="F1158" s="9"/>
    </row>
    <row r="1159" spans="6:6" x14ac:dyDescent="0.2">
      <c r="F1159" s="9"/>
    </row>
    <row r="1160" spans="6:6" x14ac:dyDescent="0.2">
      <c r="F1160" s="9"/>
    </row>
    <row r="1161" spans="6:6" x14ac:dyDescent="0.2">
      <c r="F1161" s="9"/>
    </row>
    <row r="1162" spans="6:6" x14ac:dyDescent="0.2">
      <c r="F1162" s="9"/>
    </row>
    <row r="1163" spans="6:6" x14ac:dyDescent="0.2">
      <c r="F1163" s="9"/>
    </row>
    <row r="1164" spans="6:6" x14ac:dyDescent="0.2">
      <c r="F1164" s="9"/>
    </row>
    <row r="1165" spans="6:6" x14ac:dyDescent="0.2">
      <c r="F1165" s="9"/>
    </row>
    <row r="1166" spans="6:6" x14ac:dyDescent="0.2">
      <c r="F1166" s="9"/>
    </row>
    <row r="1167" spans="6:6" x14ac:dyDescent="0.2">
      <c r="F1167" s="9"/>
    </row>
    <row r="1168" spans="6:6" x14ac:dyDescent="0.2">
      <c r="F1168" s="9"/>
    </row>
    <row r="1169" spans="6:6" x14ac:dyDescent="0.2">
      <c r="F1169" s="9"/>
    </row>
    <row r="1170" spans="6:6" x14ac:dyDescent="0.2">
      <c r="F1170" s="9"/>
    </row>
    <row r="1171" spans="6:6" x14ac:dyDescent="0.2">
      <c r="F1171" s="9"/>
    </row>
    <row r="1172" spans="6:6" x14ac:dyDescent="0.2">
      <c r="F1172" s="9"/>
    </row>
    <row r="1173" spans="6:6" x14ac:dyDescent="0.2">
      <c r="F1173" s="9"/>
    </row>
    <row r="1174" spans="6:6" x14ac:dyDescent="0.2">
      <c r="F1174" s="9"/>
    </row>
    <row r="1175" spans="6:6" x14ac:dyDescent="0.2">
      <c r="F1175" s="9"/>
    </row>
    <row r="1176" spans="6:6" x14ac:dyDescent="0.2">
      <c r="F1176" s="9"/>
    </row>
    <row r="1177" spans="6:6" x14ac:dyDescent="0.2">
      <c r="F1177" s="9"/>
    </row>
    <row r="1178" spans="6:6" x14ac:dyDescent="0.2">
      <c r="F1178" s="9"/>
    </row>
    <row r="1179" spans="6:6" x14ac:dyDescent="0.2">
      <c r="F1179" s="9"/>
    </row>
    <row r="1180" spans="6:6" x14ac:dyDescent="0.2">
      <c r="F1180" s="9"/>
    </row>
    <row r="1181" spans="6:6" x14ac:dyDescent="0.2">
      <c r="F1181" s="9"/>
    </row>
    <row r="1182" spans="6:6" x14ac:dyDescent="0.2">
      <c r="F1182" s="9"/>
    </row>
    <row r="1183" spans="6:6" x14ac:dyDescent="0.2">
      <c r="F1183" s="9"/>
    </row>
    <row r="1184" spans="6:6" x14ac:dyDescent="0.2">
      <c r="F1184" s="9"/>
    </row>
    <row r="1185" spans="6:6" x14ac:dyDescent="0.2">
      <c r="F1185" s="9"/>
    </row>
    <row r="1186" spans="6:6" x14ac:dyDescent="0.2">
      <c r="F1186" s="9"/>
    </row>
    <row r="1187" spans="6:6" x14ac:dyDescent="0.2">
      <c r="F1187" s="9"/>
    </row>
    <row r="1188" spans="6:6" x14ac:dyDescent="0.2">
      <c r="F1188" s="9"/>
    </row>
    <row r="1189" spans="6:6" x14ac:dyDescent="0.2">
      <c r="F1189" s="9"/>
    </row>
    <row r="1190" spans="6:6" x14ac:dyDescent="0.2">
      <c r="F1190" s="9"/>
    </row>
    <row r="1191" spans="6:6" x14ac:dyDescent="0.2">
      <c r="F1191" s="9"/>
    </row>
    <row r="1192" spans="6:6" x14ac:dyDescent="0.2">
      <c r="F1192" s="9"/>
    </row>
    <row r="1193" spans="6:6" x14ac:dyDescent="0.2">
      <c r="F1193" s="9"/>
    </row>
    <row r="1194" spans="6:6" x14ac:dyDescent="0.2">
      <c r="F1194" s="9"/>
    </row>
    <row r="1195" spans="6:6" x14ac:dyDescent="0.2">
      <c r="F1195" s="9"/>
    </row>
    <row r="1196" spans="6:6" x14ac:dyDescent="0.2">
      <c r="F1196" s="9"/>
    </row>
    <row r="1197" spans="6:6" x14ac:dyDescent="0.2">
      <c r="F1197" s="9"/>
    </row>
    <row r="1198" spans="6:6" x14ac:dyDescent="0.2">
      <c r="F1198" s="9"/>
    </row>
    <row r="1199" spans="6:6" x14ac:dyDescent="0.2">
      <c r="F1199" s="9"/>
    </row>
    <row r="1200" spans="6:6" x14ac:dyDescent="0.2">
      <c r="F1200" s="9"/>
    </row>
    <row r="1201" spans="6:6" x14ac:dyDescent="0.2">
      <c r="F1201" s="9"/>
    </row>
    <row r="1202" spans="6:6" x14ac:dyDescent="0.2">
      <c r="F1202" s="9"/>
    </row>
    <row r="1203" spans="6:6" x14ac:dyDescent="0.2">
      <c r="F1203" s="9"/>
    </row>
    <row r="1204" spans="6:6" x14ac:dyDescent="0.2">
      <c r="F1204" s="9"/>
    </row>
    <row r="1205" spans="6:6" x14ac:dyDescent="0.2">
      <c r="F1205" s="9"/>
    </row>
    <row r="1206" spans="6:6" x14ac:dyDescent="0.2">
      <c r="F1206" s="9"/>
    </row>
    <row r="1207" spans="6:6" x14ac:dyDescent="0.2">
      <c r="F1207" s="9"/>
    </row>
    <row r="1208" spans="6:6" x14ac:dyDescent="0.2">
      <c r="F1208" s="9"/>
    </row>
    <row r="1209" spans="6:6" x14ac:dyDescent="0.2">
      <c r="F1209" s="9"/>
    </row>
    <row r="1210" spans="6:6" x14ac:dyDescent="0.2">
      <c r="F1210" s="9"/>
    </row>
    <row r="1211" spans="6:6" x14ac:dyDescent="0.2">
      <c r="F1211" s="9"/>
    </row>
    <row r="1212" spans="6:6" x14ac:dyDescent="0.2">
      <c r="F1212" s="9"/>
    </row>
    <row r="1213" spans="6:6" x14ac:dyDescent="0.2">
      <c r="F1213" s="9"/>
    </row>
    <row r="1214" spans="6:6" x14ac:dyDescent="0.2">
      <c r="F1214" s="9"/>
    </row>
    <row r="1215" spans="6:6" x14ac:dyDescent="0.2">
      <c r="F1215" s="9"/>
    </row>
    <row r="1216" spans="6:6" x14ac:dyDescent="0.2">
      <c r="F1216" s="9"/>
    </row>
    <row r="1217" spans="6:6" x14ac:dyDescent="0.2">
      <c r="F1217" s="9"/>
    </row>
    <row r="1218" spans="6:6" x14ac:dyDescent="0.2">
      <c r="F1218" s="9"/>
    </row>
    <row r="1219" spans="6:6" x14ac:dyDescent="0.2">
      <c r="F1219" s="9"/>
    </row>
    <row r="1220" spans="6:6" x14ac:dyDescent="0.2">
      <c r="F1220" s="9"/>
    </row>
    <row r="1221" spans="6:6" x14ac:dyDescent="0.2">
      <c r="F1221" s="9"/>
    </row>
    <row r="1222" spans="6:6" x14ac:dyDescent="0.2">
      <c r="F1222" s="9"/>
    </row>
    <row r="1223" spans="6:6" x14ac:dyDescent="0.2">
      <c r="F1223" s="9"/>
    </row>
    <row r="1224" spans="6:6" x14ac:dyDescent="0.2">
      <c r="F1224" s="9"/>
    </row>
    <row r="1225" spans="6:6" x14ac:dyDescent="0.2">
      <c r="F1225" s="9"/>
    </row>
    <row r="1226" spans="6:6" x14ac:dyDescent="0.2">
      <c r="F1226" s="9"/>
    </row>
    <row r="1227" spans="6:6" x14ac:dyDescent="0.2">
      <c r="F1227" s="9"/>
    </row>
    <row r="1228" spans="6:6" x14ac:dyDescent="0.2">
      <c r="F1228" s="9"/>
    </row>
    <row r="1229" spans="6:6" x14ac:dyDescent="0.2">
      <c r="F1229" s="9"/>
    </row>
    <row r="1230" spans="6:6" x14ac:dyDescent="0.2">
      <c r="F1230" s="9"/>
    </row>
    <row r="1231" spans="6:6" x14ac:dyDescent="0.2">
      <c r="F1231" s="9"/>
    </row>
    <row r="1232" spans="6:6" x14ac:dyDescent="0.2">
      <c r="F1232" s="9"/>
    </row>
    <row r="1233" spans="6:6" x14ac:dyDescent="0.2">
      <c r="F1233" s="9"/>
    </row>
    <row r="1234" spans="6:6" x14ac:dyDescent="0.2">
      <c r="F1234" s="9"/>
    </row>
    <row r="1235" spans="6:6" x14ac:dyDescent="0.2">
      <c r="F1235" s="9"/>
    </row>
    <row r="1236" spans="6:6" x14ac:dyDescent="0.2">
      <c r="F1236" s="9"/>
    </row>
    <row r="1237" spans="6:6" x14ac:dyDescent="0.2">
      <c r="F1237" s="9"/>
    </row>
    <row r="1238" spans="6:6" x14ac:dyDescent="0.2">
      <c r="F1238" s="9"/>
    </row>
    <row r="1239" spans="6:6" x14ac:dyDescent="0.2">
      <c r="F1239" s="9"/>
    </row>
    <row r="1240" spans="6:6" x14ac:dyDescent="0.2">
      <c r="F1240" s="9"/>
    </row>
    <row r="1241" spans="6:6" x14ac:dyDescent="0.2">
      <c r="F1241" s="9"/>
    </row>
    <row r="1242" spans="6:6" x14ac:dyDescent="0.2">
      <c r="F1242" s="9"/>
    </row>
    <row r="1243" spans="6:6" x14ac:dyDescent="0.2">
      <c r="F1243" s="9"/>
    </row>
    <row r="1244" spans="6:6" x14ac:dyDescent="0.2">
      <c r="F1244" s="9"/>
    </row>
    <row r="1245" spans="6:6" x14ac:dyDescent="0.2">
      <c r="F1245" s="9"/>
    </row>
    <row r="1246" spans="6:6" x14ac:dyDescent="0.2">
      <c r="F1246" s="9"/>
    </row>
    <row r="1247" spans="6:6" x14ac:dyDescent="0.2">
      <c r="F1247" s="9"/>
    </row>
    <row r="1248" spans="6:6" x14ac:dyDescent="0.2">
      <c r="F1248" s="9"/>
    </row>
    <row r="1249" spans="6:6" x14ac:dyDescent="0.2">
      <c r="F1249" s="9"/>
    </row>
    <row r="1250" spans="6:6" x14ac:dyDescent="0.2">
      <c r="F1250" s="9"/>
    </row>
    <row r="1251" spans="6:6" x14ac:dyDescent="0.2">
      <c r="F1251" s="9"/>
    </row>
    <row r="1252" spans="6:6" x14ac:dyDescent="0.2">
      <c r="F1252" s="9"/>
    </row>
    <row r="1253" spans="6:6" x14ac:dyDescent="0.2">
      <c r="F1253" s="9"/>
    </row>
    <row r="1254" spans="6:6" x14ac:dyDescent="0.2">
      <c r="F1254" s="9"/>
    </row>
    <row r="1255" spans="6:6" x14ac:dyDescent="0.2">
      <c r="F1255" s="9"/>
    </row>
    <row r="1256" spans="6:6" x14ac:dyDescent="0.2">
      <c r="F1256" s="9"/>
    </row>
    <row r="1257" spans="6:6" x14ac:dyDescent="0.2">
      <c r="F1257" s="9"/>
    </row>
    <row r="1258" spans="6:6" x14ac:dyDescent="0.2">
      <c r="F1258" s="9"/>
    </row>
    <row r="1259" spans="6:6" x14ac:dyDescent="0.2">
      <c r="F1259" s="9"/>
    </row>
    <row r="1260" spans="6:6" x14ac:dyDescent="0.2">
      <c r="F1260" s="9"/>
    </row>
    <row r="1261" spans="6:6" x14ac:dyDescent="0.2">
      <c r="F1261" s="9"/>
    </row>
    <row r="1262" spans="6:6" x14ac:dyDescent="0.2">
      <c r="F1262" s="9"/>
    </row>
    <row r="1263" spans="6:6" x14ac:dyDescent="0.2">
      <c r="F1263" s="9"/>
    </row>
    <row r="1264" spans="6:6" x14ac:dyDescent="0.2">
      <c r="F1264" s="9"/>
    </row>
    <row r="1265" spans="6:6" x14ac:dyDescent="0.2">
      <c r="F1265" s="9"/>
    </row>
    <row r="1266" spans="6:6" x14ac:dyDescent="0.2">
      <c r="F1266" s="9"/>
    </row>
    <row r="1267" spans="6:6" x14ac:dyDescent="0.2">
      <c r="F1267" s="9"/>
    </row>
    <row r="1268" spans="6:6" x14ac:dyDescent="0.2">
      <c r="F1268" s="9"/>
    </row>
    <row r="1269" spans="6:6" x14ac:dyDescent="0.2">
      <c r="F1269" s="9"/>
    </row>
    <row r="1270" spans="6:6" x14ac:dyDescent="0.2">
      <c r="F1270" s="9"/>
    </row>
    <row r="1271" spans="6:6" x14ac:dyDescent="0.2">
      <c r="F1271" s="9"/>
    </row>
    <row r="1272" spans="6:6" x14ac:dyDescent="0.2">
      <c r="F1272" s="9"/>
    </row>
    <row r="1273" spans="6:6" x14ac:dyDescent="0.2">
      <c r="F1273" s="9"/>
    </row>
    <row r="1274" spans="6:6" x14ac:dyDescent="0.2">
      <c r="F1274" s="9"/>
    </row>
    <row r="1275" spans="6:6" x14ac:dyDescent="0.2">
      <c r="F1275" s="9"/>
    </row>
    <row r="1276" spans="6:6" x14ac:dyDescent="0.2">
      <c r="F1276" s="9"/>
    </row>
    <row r="1277" spans="6:6" x14ac:dyDescent="0.2">
      <c r="F1277" s="9"/>
    </row>
    <row r="1278" spans="6:6" x14ac:dyDescent="0.2">
      <c r="F1278" s="9"/>
    </row>
    <row r="1279" spans="6:6" x14ac:dyDescent="0.2">
      <c r="F1279" s="9"/>
    </row>
    <row r="1280" spans="6:6" x14ac:dyDescent="0.2">
      <c r="F1280" s="9"/>
    </row>
    <row r="1281" spans="6:6" x14ac:dyDescent="0.2">
      <c r="F1281" s="9"/>
    </row>
    <row r="1282" spans="6:6" x14ac:dyDescent="0.2">
      <c r="F1282" s="9"/>
    </row>
    <row r="1283" spans="6:6" x14ac:dyDescent="0.2">
      <c r="F1283" s="9"/>
    </row>
    <row r="1284" spans="6:6" x14ac:dyDescent="0.2">
      <c r="F1284" s="9"/>
    </row>
    <row r="1285" spans="6:6" x14ac:dyDescent="0.2">
      <c r="F1285" s="9"/>
    </row>
    <row r="1286" spans="6:6" x14ac:dyDescent="0.2">
      <c r="F1286" s="9"/>
    </row>
    <row r="1287" spans="6:6" x14ac:dyDescent="0.2">
      <c r="F1287" s="9"/>
    </row>
    <row r="1288" spans="6:6" x14ac:dyDescent="0.2">
      <c r="F1288" s="9"/>
    </row>
    <row r="1289" spans="6:6" x14ac:dyDescent="0.2">
      <c r="F1289" s="9"/>
    </row>
    <row r="1290" spans="6:6" x14ac:dyDescent="0.2">
      <c r="F1290" s="9"/>
    </row>
    <row r="1291" spans="6:6" x14ac:dyDescent="0.2">
      <c r="F1291" s="9"/>
    </row>
    <row r="1292" spans="6:6" x14ac:dyDescent="0.2">
      <c r="F1292" s="9"/>
    </row>
    <row r="1293" spans="6:6" x14ac:dyDescent="0.2">
      <c r="F1293" s="9"/>
    </row>
    <row r="1294" spans="6:6" x14ac:dyDescent="0.2">
      <c r="F1294" s="9"/>
    </row>
    <row r="1295" spans="6:6" x14ac:dyDescent="0.2">
      <c r="F1295" s="9"/>
    </row>
    <row r="1296" spans="6:6" x14ac:dyDescent="0.2">
      <c r="F1296" s="9"/>
    </row>
    <row r="1297" spans="6:6" x14ac:dyDescent="0.2">
      <c r="F1297" s="9"/>
    </row>
    <row r="1298" spans="6:6" x14ac:dyDescent="0.2">
      <c r="F1298" s="9"/>
    </row>
    <row r="1299" spans="6:6" x14ac:dyDescent="0.2">
      <c r="F1299" s="9"/>
    </row>
    <row r="1300" spans="6:6" x14ac:dyDescent="0.2">
      <c r="F1300" s="9"/>
    </row>
    <row r="1301" spans="6:6" x14ac:dyDescent="0.2">
      <c r="F1301" s="9"/>
    </row>
    <row r="1302" spans="6:6" x14ac:dyDescent="0.2">
      <c r="F1302" s="9"/>
    </row>
    <row r="1303" spans="6:6" x14ac:dyDescent="0.2">
      <c r="F1303" s="9"/>
    </row>
    <row r="1304" spans="6:6" x14ac:dyDescent="0.2">
      <c r="F1304" s="9"/>
    </row>
    <row r="1305" spans="6:6" x14ac:dyDescent="0.2">
      <c r="F1305" s="9"/>
    </row>
    <row r="1306" spans="6:6" x14ac:dyDescent="0.2">
      <c r="F1306" s="9"/>
    </row>
    <row r="1307" spans="6:6" x14ac:dyDescent="0.2">
      <c r="F1307" s="9"/>
    </row>
    <row r="1308" spans="6:6" x14ac:dyDescent="0.2">
      <c r="F1308" s="9"/>
    </row>
    <row r="1309" spans="6:6" x14ac:dyDescent="0.2">
      <c r="F1309" s="9"/>
    </row>
    <row r="1310" spans="6:6" x14ac:dyDescent="0.2">
      <c r="F1310" s="9"/>
    </row>
    <row r="1311" spans="6:6" x14ac:dyDescent="0.2">
      <c r="F1311" s="9"/>
    </row>
    <row r="1312" spans="6:6" x14ac:dyDescent="0.2">
      <c r="F1312" s="9"/>
    </row>
    <row r="1313" spans="6:6" x14ac:dyDescent="0.2">
      <c r="F1313" s="9"/>
    </row>
    <row r="1314" spans="6:6" x14ac:dyDescent="0.2">
      <c r="F1314" s="9"/>
    </row>
    <row r="1315" spans="6:6" x14ac:dyDescent="0.2">
      <c r="F1315" s="9"/>
    </row>
    <row r="1316" spans="6:6" x14ac:dyDescent="0.2">
      <c r="F1316" s="9"/>
    </row>
    <row r="1317" spans="6:6" x14ac:dyDescent="0.2">
      <c r="F1317" s="9"/>
    </row>
    <row r="1318" spans="6:6" x14ac:dyDescent="0.2">
      <c r="F1318" s="9"/>
    </row>
    <row r="1319" spans="6:6" x14ac:dyDescent="0.2">
      <c r="F1319" s="9"/>
    </row>
    <row r="1320" spans="6:6" x14ac:dyDescent="0.2">
      <c r="F1320" s="9"/>
    </row>
    <row r="1321" spans="6:6" x14ac:dyDescent="0.2">
      <c r="F1321" s="9"/>
    </row>
    <row r="1322" spans="6:6" x14ac:dyDescent="0.2">
      <c r="F1322" s="9"/>
    </row>
    <row r="1323" spans="6:6" x14ac:dyDescent="0.2">
      <c r="F1323" s="9"/>
    </row>
    <row r="1324" spans="6:6" x14ac:dyDescent="0.2">
      <c r="F1324" s="9"/>
    </row>
    <row r="1325" spans="6:6" x14ac:dyDescent="0.2">
      <c r="F1325" s="9"/>
    </row>
    <row r="1326" spans="6:6" x14ac:dyDescent="0.2">
      <c r="F1326" s="9"/>
    </row>
    <row r="1327" spans="6:6" x14ac:dyDescent="0.2">
      <c r="F1327" s="9"/>
    </row>
    <row r="1328" spans="6:6" x14ac:dyDescent="0.2">
      <c r="F1328" s="9"/>
    </row>
    <row r="1329" spans="6:6" x14ac:dyDescent="0.2">
      <c r="F1329" s="9"/>
    </row>
    <row r="1330" spans="6:6" x14ac:dyDescent="0.2">
      <c r="F1330" s="9"/>
    </row>
    <row r="1331" spans="6:6" x14ac:dyDescent="0.2">
      <c r="F1331" s="9"/>
    </row>
    <row r="1332" spans="6:6" x14ac:dyDescent="0.2">
      <c r="F1332" s="9"/>
    </row>
    <row r="1333" spans="6:6" x14ac:dyDescent="0.2">
      <c r="F1333" s="9"/>
    </row>
    <row r="1334" spans="6:6" x14ac:dyDescent="0.2">
      <c r="F1334" s="9"/>
    </row>
    <row r="1335" spans="6:6" x14ac:dyDescent="0.2">
      <c r="F1335" s="9"/>
    </row>
    <row r="1336" spans="6:6" x14ac:dyDescent="0.2">
      <c r="F1336" s="9"/>
    </row>
    <row r="1337" spans="6:6" x14ac:dyDescent="0.2">
      <c r="F1337" s="9"/>
    </row>
    <row r="1338" spans="6:6" x14ac:dyDescent="0.2">
      <c r="F1338" s="9"/>
    </row>
    <row r="1339" spans="6:6" x14ac:dyDescent="0.2">
      <c r="F1339" s="9"/>
    </row>
    <row r="1340" spans="6:6" x14ac:dyDescent="0.2">
      <c r="F1340" s="9"/>
    </row>
    <row r="1341" spans="6:6" x14ac:dyDescent="0.2">
      <c r="F1341" s="9"/>
    </row>
    <row r="1342" spans="6:6" x14ac:dyDescent="0.2">
      <c r="F1342" s="9"/>
    </row>
    <row r="1343" spans="6:6" x14ac:dyDescent="0.2">
      <c r="F1343" s="9"/>
    </row>
    <row r="1344" spans="6:6" x14ac:dyDescent="0.2">
      <c r="F1344" s="9"/>
    </row>
    <row r="1345" spans="6:6" x14ac:dyDescent="0.2">
      <c r="F1345" s="9"/>
    </row>
    <row r="1346" spans="6:6" x14ac:dyDescent="0.2">
      <c r="F1346" s="9"/>
    </row>
    <row r="1347" spans="6:6" x14ac:dyDescent="0.2">
      <c r="F1347" s="9"/>
    </row>
    <row r="1348" spans="6:6" x14ac:dyDescent="0.2">
      <c r="F1348" s="9"/>
    </row>
    <row r="1349" spans="6:6" x14ac:dyDescent="0.2">
      <c r="F1349" s="9"/>
    </row>
    <row r="1350" spans="6:6" x14ac:dyDescent="0.2">
      <c r="F1350" s="9"/>
    </row>
    <row r="1351" spans="6:6" x14ac:dyDescent="0.2">
      <c r="F1351" s="9"/>
    </row>
    <row r="1352" spans="6:6" x14ac:dyDescent="0.2">
      <c r="F1352" s="9"/>
    </row>
    <row r="1353" spans="6:6" x14ac:dyDescent="0.2">
      <c r="F1353" s="9"/>
    </row>
    <row r="1354" spans="6:6" x14ac:dyDescent="0.2">
      <c r="F1354" s="9"/>
    </row>
    <row r="1355" spans="6:6" x14ac:dyDescent="0.2">
      <c r="F1355" s="9"/>
    </row>
    <row r="1356" spans="6:6" x14ac:dyDescent="0.2">
      <c r="F1356" s="9"/>
    </row>
    <row r="1357" spans="6:6" x14ac:dyDescent="0.2">
      <c r="F1357" s="9"/>
    </row>
    <row r="1358" spans="6:6" x14ac:dyDescent="0.2">
      <c r="F1358" s="9"/>
    </row>
    <row r="1359" spans="6:6" x14ac:dyDescent="0.2">
      <c r="F1359" s="9"/>
    </row>
    <row r="1360" spans="6:6" x14ac:dyDescent="0.2">
      <c r="F1360" s="9"/>
    </row>
    <row r="1361" spans="6:6" x14ac:dyDescent="0.2">
      <c r="F1361" s="9"/>
    </row>
    <row r="1362" spans="6:6" x14ac:dyDescent="0.2">
      <c r="F1362" s="9"/>
    </row>
    <row r="1363" spans="6:6" x14ac:dyDescent="0.2">
      <c r="F1363" s="9"/>
    </row>
    <row r="1364" spans="6:6" x14ac:dyDescent="0.2">
      <c r="F1364" s="9"/>
    </row>
    <row r="1365" spans="6:6" x14ac:dyDescent="0.2">
      <c r="F1365" s="9"/>
    </row>
    <row r="1366" spans="6:6" x14ac:dyDescent="0.2">
      <c r="F1366" s="9"/>
    </row>
    <row r="1367" spans="6:6" x14ac:dyDescent="0.2">
      <c r="F1367" s="9"/>
    </row>
    <row r="1368" spans="6:6" x14ac:dyDescent="0.2">
      <c r="F1368" s="9"/>
    </row>
    <row r="1369" spans="6:6" x14ac:dyDescent="0.2">
      <c r="F1369" s="9"/>
    </row>
    <row r="1370" spans="6:6" x14ac:dyDescent="0.2">
      <c r="F1370" s="9"/>
    </row>
    <row r="1371" spans="6:6" x14ac:dyDescent="0.2">
      <c r="F1371" s="9"/>
    </row>
    <row r="1372" spans="6:6" x14ac:dyDescent="0.2">
      <c r="F1372" s="9"/>
    </row>
    <row r="1373" spans="6:6" x14ac:dyDescent="0.2">
      <c r="F1373" s="9"/>
    </row>
    <row r="1374" spans="6:6" x14ac:dyDescent="0.2">
      <c r="F1374" s="9"/>
    </row>
    <row r="1375" spans="6:6" x14ac:dyDescent="0.2">
      <c r="F1375" s="9"/>
    </row>
    <row r="1376" spans="6:6" x14ac:dyDescent="0.2">
      <c r="F1376" s="9"/>
    </row>
    <row r="1377" spans="6:6" x14ac:dyDescent="0.2">
      <c r="F1377" s="9"/>
    </row>
    <row r="1378" spans="6:6" x14ac:dyDescent="0.2">
      <c r="F1378" s="9"/>
    </row>
    <row r="1379" spans="6:6" x14ac:dyDescent="0.2">
      <c r="F1379" s="9"/>
    </row>
    <row r="1380" spans="6:6" x14ac:dyDescent="0.2">
      <c r="F1380" s="9"/>
    </row>
    <row r="1381" spans="6:6" x14ac:dyDescent="0.2">
      <c r="F1381" s="9"/>
    </row>
    <row r="1382" spans="6:6" x14ac:dyDescent="0.2">
      <c r="F1382" s="9"/>
    </row>
    <row r="1383" spans="6:6" x14ac:dyDescent="0.2">
      <c r="F1383" s="9"/>
    </row>
    <row r="1384" spans="6:6" x14ac:dyDescent="0.2">
      <c r="F1384" s="9"/>
    </row>
    <row r="1385" spans="6:6" x14ac:dyDescent="0.2">
      <c r="F1385" s="9"/>
    </row>
    <row r="1386" spans="6:6" x14ac:dyDescent="0.2">
      <c r="F1386" s="9"/>
    </row>
    <row r="1387" spans="6:6" x14ac:dyDescent="0.2">
      <c r="F1387" s="9"/>
    </row>
    <row r="1388" spans="6:6" x14ac:dyDescent="0.2">
      <c r="F1388" s="9"/>
    </row>
    <row r="1389" spans="6:6" x14ac:dyDescent="0.2">
      <c r="F1389" s="9"/>
    </row>
    <row r="1390" spans="6:6" x14ac:dyDescent="0.2">
      <c r="F1390" s="9"/>
    </row>
    <row r="1391" spans="6:6" x14ac:dyDescent="0.2">
      <c r="F1391" s="9"/>
    </row>
    <row r="1392" spans="6:6" x14ac:dyDescent="0.2">
      <c r="F1392" s="9"/>
    </row>
    <row r="1393" spans="6:6" x14ac:dyDescent="0.2">
      <c r="F1393" s="9"/>
    </row>
    <row r="1394" spans="6:6" x14ac:dyDescent="0.2">
      <c r="F1394" s="9"/>
    </row>
    <row r="1395" spans="6:6" x14ac:dyDescent="0.2">
      <c r="F1395" s="9"/>
    </row>
    <row r="1396" spans="6:6" x14ac:dyDescent="0.2">
      <c r="F1396" s="9"/>
    </row>
    <row r="1397" spans="6:6" x14ac:dyDescent="0.2">
      <c r="F1397" s="9"/>
    </row>
    <row r="1398" spans="6:6" x14ac:dyDescent="0.2">
      <c r="F1398" s="9"/>
    </row>
    <row r="1399" spans="6:6" x14ac:dyDescent="0.2">
      <c r="F1399" s="9"/>
    </row>
    <row r="1400" spans="6:6" x14ac:dyDescent="0.2">
      <c r="F1400" s="9"/>
    </row>
    <row r="1401" spans="6:6" x14ac:dyDescent="0.2">
      <c r="F1401" s="9"/>
    </row>
    <row r="1402" spans="6:6" x14ac:dyDescent="0.2">
      <c r="F1402" s="9"/>
    </row>
    <row r="1403" spans="6:6" x14ac:dyDescent="0.2">
      <c r="F1403" s="9"/>
    </row>
    <row r="1404" spans="6:6" x14ac:dyDescent="0.2">
      <c r="F1404" s="9"/>
    </row>
    <row r="1405" spans="6:6" x14ac:dyDescent="0.2">
      <c r="F1405" s="9"/>
    </row>
    <row r="1406" spans="6:6" x14ac:dyDescent="0.2">
      <c r="F1406" s="9"/>
    </row>
    <row r="1407" spans="6:6" x14ac:dyDescent="0.2">
      <c r="F1407" s="9"/>
    </row>
    <row r="1408" spans="6:6" x14ac:dyDescent="0.2">
      <c r="F1408" s="9"/>
    </row>
    <row r="1409" spans="6:6" x14ac:dyDescent="0.2">
      <c r="F1409" s="9"/>
    </row>
    <row r="1410" spans="6:6" x14ac:dyDescent="0.2">
      <c r="F1410" s="9"/>
    </row>
    <row r="1411" spans="6:6" x14ac:dyDescent="0.2">
      <c r="F1411" s="9"/>
    </row>
    <row r="1412" spans="6:6" x14ac:dyDescent="0.2">
      <c r="F1412" s="9"/>
    </row>
    <row r="1413" spans="6:6" x14ac:dyDescent="0.2">
      <c r="F1413" s="9"/>
    </row>
    <row r="1414" spans="6:6" x14ac:dyDescent="0.2">
      <c r="F1414" s="9"/>
    </row>
    <row r="1415" spans="6:6" x14ac:dyDescent="0.2">
      <c r="F1415" s="9"/>
    </row>
    <row r="1416" spans="6:6" x14ac:dyDescent="0.2">
      <c r="F1416" s="9"/>
    </row>
    <row r="1417" spans="6:6" x14ac:dyDescent="0.2">
      <c r="F1417" s="9"/>
    </row>
    <row r="1418" spans="6:6" x14ac:dyDescent="0.2">
      <c r="F1418" s="9"/>
    </row>
    <row r="1419" spans="6:6" x14ac:dyDescent="0.2">
      <c r="F1419" s="9"/>
    </row>
    <row r="1420" spans="6:6" x14ac:dyDescent="0.2">
      <c r="F1420" s="9"/>
    </row>
    <row r="1421" spans="6:6" x14ac:dyDescent="0.2">
      <c r="F1421" s="9"/>
    </row>
    <row r="1422" spans="6:6" x14ac:dyDescent="0.2">
      <c r="F1422" s="9"/>
    </row>
    <row r="1423" spans="6:6" x14ac:dyDescent="0.2">
      <c r="F1423" s="9"/>
    </row>
    <row r="1424" spans="6:6" x14ac:dyDescent="0.2">
      <c r="F1424" s="9"/>
    </row>
    <row r="1425" spans="6:6" x14ac:dyDescent="0.2">
      <c r="F1425" s="9"/>
    </row>
    <row r="1426" spans="6:6" x14ac:dyDescent="0.2">
      <c r="F1426" s="9"/>
    </row>
    <row r="1427" spans="6:6" x14ac:dyDescent="0.2">
      <c r="F1427" s="9"/>
    </row>
    <row r="1428" spans="6:6" x14ac:dyDescent="0.2">
      <c r="F1428" s="9"/>
    </row>
    <row r="1429" spans="6:6" x14ac:dyDescent="0.2">
      <c r="F1429" s="9"/>
    </row>
    <row r="1430" spans="6:6" x14ac:dyDescent="0.2">
      <c r="F1430" s="9"/>
    </row>
    <row r="1431" spans="6:6" x14ac:dyDescent="0.2">
      <c r="F1431" s="9"/>
    </row>
    <row r="1432" spans="6:6" x14ac:dyDescent="0.2">
      <c r="F1432" s="9"/>
    </row>
    <row r="1433" spans="6:6" x14ac:dyDescent="0.2">
      <c r="F1433" s="9"/>
    </row>
    <row r="1434" spans="6:6" x14ac:dyDescent="0.2">
      <c r="F1434" s="9"/>
    </row>
    <row r="1435" spans="6:6" x14ac:dyDescent="0.2">
      <c r="F1435" s="9"/>
    </row>
    <row r="1436" spans="6:6" x14ac:dyDescent="0.2">
      <c r="F1436" s="9"/>
    </row>
    <row r="1437" spans="6:6" x14ac:dyDescent="0.2">
      <c r="F1437" s="9"/>
    </row>
    <row r="1438" spans="6:6" x14ac:dyDescent="0.2">
      <c r="F1438" s="9"/>
    </row>
    <row r="1439" spans="6:6" x14ac:dyDescent="0.2">
      <c r="F1439" s="9"/>
    </row>
    <row r="1440" spans="6:6" x14ac:dyDescent="0.2">
      <c r="F1440" s="9"/>
    </row>
    <row r="1441" spans="6:6" x14ac:dyDescent="0.2">
      <c r="F1441" s="9"/>
    </row>
    <row r="1442" spans="6:6" x14ac:dyDescent="0.2">
      <c r="F1442" s="9"/>
    </row>
    <row r="1443" spans="6:6" x14ac:dyDescent="0.2">
      <c r="F1443" s="9"/>
    </row>
    <row r="1444" spans="6:6" x14ac:dyDescent="0.2">
      <c r="F1444" s="9"/>
    </row>
    <row r="1445" spans="6:6" x14ac:dyDescent="0.2">
      <c r="F1445" s="9"/>
    </row>
    <row r="1446" spans="6:6" x14ac:dyDescent="0.2">
      <c r="F1446" s="9"/>
    </row>
    <row r="1447" spans="6:6" x14ac:dyDescent="0.2">
      <c r="F1447" s="9"/>
    </row>
    <row r="1448" spans="6:6" x14ac:dyDescent="0.2">
      <c r="F1448" s="9"/>
    </row>
    <row r="1449" spans="6:6" x14ac:dyDescent="0.2">
      <c r="F1449" s="9"/>
    </row>
    <row r="1450" spans="6:6" x14ac:dyDescent="0.2">
      <c r="F1450" s="9"/>
    </row>
    <row r="1451" spans="6:6" x14ac:dyDescent="0.2">
      <c r="F1451" s="9"/>
    </row>
    <row r="1452" spans="6:6" x14ac:dyDescent="0.2">
      <c r="F1452" s="9"/>
    </row>
    <row r="1453" spans="6:6" x14ac:dyDescent="0.2">
      <c r="F1453" s="9"/>
    </row>
    <row r="1454" spans="6:6" x14ac:dyDescent="0.2">
      <c r="F1454" s="9"/>
    </row>
    <row r="1455" spans="6:6" x14ac:dyDescent="0.2">
      <c r="F1455" s="9"/>
    </row>
    <row r="1456" spans="6:6" x14ac:dyDescent="0.2">
      <c r="F1456" s="9"/>
    </row>
    <row r="1457" spans="6:6" x14ac:dyDescent="0.2">
      <c r="F1457" s="9"/>
    </row>
    <row r="1458" spans="6:6" x14ac:dyDescent="0.2">
      <c r="F1458" s="9"/>
    </row>
    <row r="1459" spans="6:6" x14ac:dyDescent="0.2">
      <c r="F1459" s="9"/>
    </row>
    <row r="1460" spans="6:6" x14ac:dyDescent="0.2">
      <c r="F1460" s="9"/>
    </row>
    <row r="1461" spans="6:6" x14ac:dyDescent="0.2">
      <c r="F1461" s="9"/>
    </row>
    <row r="1462" spans="6:6" x14ac:dyDescent="0.2">
      <c r="F1462" s="9"/>
    </row>
    <row r="1463" spans="6:6" x14ac:dyDescent="0.2">
      <c r="F1463" s="9"/>
    </row>
    <row r="1464" spans="6:6" x14ac:dyDescent="0.2">
      <c r="F1464" s="9"/>
    </row>
    <row r="1465" spans="6:6" x14ac:dyDescent="0.2">
      <c r="F1465" s="9"/>
    </row>
    <row r="1466" spans="6:6" x14ac:dyDescent="0.2">
      <c r="F1466" s="9"/>
    </row>
    <row r="1467" spans="6:6" x14ac:dyDescent="0.2">
      <c r="F1467" s="9"/>
    </row>
    <row r="1468" spans="6:6" x14ac:dyDescent="0.2">
      <c r="F1468" s="9"/>
    </row>
    <row r="1469" spans="6:6" x14ac:dyDescent="0.2">
      <c r="F1469" s="9"/>
    </row>
    <row r="1470" spans="6:6" x14ac:dyDescent="0.2">
      <c r="F1470" s="9"/>
    </row>
    <row r="1471" spans="6:6" x14ac:dyDescent="0.2">
      <c r="F1471" s="9"/>
    </row>
    <row r="1472" spans="6:6" x14ac:dyDescent="0.2">
      <c r="F1472" s="9"/>
    </row>
    <row r="1473" spans="6:6" x14ac:dyDescent="0.2">
      <c r="F1473" s="9"/>
    </row>
    <row r="1474" spans="6:6" x14ac:dyDescent="0.2">
      <c r="F1474" s="9"/>
    </row>
    <row r="1475" spans="6:6" x14ac:dyDescent="0.2">
      <c r="F1475" s="9"/>
    </row>
    <row r="1476" spans="6:6" x14ac:dyDescent="0.2">
      <c r="F1476" s="9"/>
    </row>
    <row r="1477" spans="6:6" x14ac:dyDescent="0.2">
      <c r="F1477" s="9"/>
    </row>
    <row r="1478" spans="6:6" x14ac:dyDescent="0.2">
      <c r="F1478" s="9"/>
    </row>
    <row r="1479" spans="6:6" x14ac:dyDescent="0.2">
      <c r="F1479" s="9"/>
    </row>
    <row r="1480" spans="6:6" x14ac:dyDescent="0.2">
      <c r="F1480" s="9"/>
    </row>
    <row r="1481" spans="6:6" x14ac:dyDescent="0.2">
      <c r="F1481" s="9"/>
    </row>
    <row r="1482" spans="6:6" x14ac:dyDescent="0.2">
      <c r="F1482" s="9"/>
    </row>
    <row r="1483" spans="6:6" x14ac:dyDescent="0.2">
      <c r="F1483" s="9"/>
    </row>
    <row r="1484" spans="6:6" x14ac:dyDescent="0.2">
      <c r="F1484" s="9"/>
    </row>
    <row r="1485" spans="6:6" x14ac:dyDescent="0.2">
      <c r="F1485" s="9"/>
    </row>
    <row r="1486" spans="6:6" x14ac:dyDescent="0.2">
      <c r="F1486" s="9"/>
    </row>
    <row r="1487" spans="6:6" x14ac:dyDescent="0.2">
      <c r="F1487" s="9"/>
    </row>
    <row r="1488" spans="6:6" x14ac:dyDescent="0.2">
      <c r="F1488" s="9"/>
    </row>
    <row r="1489" spans="6:6" x14ac:dyDescent="0.2">
      <c r="F1489" s="9"/>
    </row>
    <row r="1490" spans="6:6" x14ac:dyDescent="0.2">
      <c r="F1490" s="9"/>
    </row>
    <row r="1491" spans="6:6" x14ac:dyDescent="0.2">
      <c r="F1491" s="9"/>
    </row>
    <row r="1492" spans="6:6" x14ac:dyDescent="0.2">
      <c r="F1492" s="9"/>
    </row>
    <row r="1493" spans="6:6" x14ac:dyDescent="0.2">
      <c r="F1493" s="9"/>
    </row>
    <row r="1494" spans="6:6" x14ac:dyDescent="0.2">
      <c r="F1494" s="9"/>
    </row>
    <row r="1495" spans="6:6" x14ac:dyDescent="0.2">
      <c r="F1495" s="9"/>
    </row>
    <row r="1496" spans="6:6" x14ac:dyDescent="0.2">
      <c r="F1496" s="9"/>
    </row>
    <row r="1497" spans="6:6" x14ac:dyDescent="0.2">
      <c r="F1497" s="9"/>
    </row>
    <row r="1498" spans="6:6" x14ac:dyDescent="0.2">
      <c r="F1498" s="9"/>
    </row>
    <row r="1499" spans="6:6" x14ac:dyDescent="0.2">
      <c r="F1499" s="9"/>
    </row>
    <row r="1500" spans="6:6" x14ac:dyDescent="0.2">
      <c r="F1500" s="9"/>
    </row>
    <row r="1501" spans="6:6" x14ac:dyDescent="0.2">
      <c r="F1501" s="9"/>
    </row>
    <row r="1502" spans="6:6" x14ac:dyDescent="0.2">
      <c r="F1502" s="9"/>
    </row>
    <row r="1503" spans="6:6" x14ac:dyDescent="0.2">
      <c r="F1503" s="9"/>
    </row>
    <row r="1504" spans="6:6" x14ac:dyDescent="0.2">
      <c r="F1504" s="9"/>
    </row>
    <row r="1505" spans="6:6" x14ac:dyDescent="0.2">
      <c r="F1505" s="9"/>
    </row>
    <row r="1506" spans="6:6" x14ac:dyDescent="0.2">
      <c r="F1506" s="9"/>
    </row>
    <row r="1507" spans="6:6" x14ac:dyDescent="0.2">
      <c r="F1507" s="9"/>
    </row>
    <row r="1508" spans="6:6" x14ac:dyDescent="0.2">
      <c r="F1508" s="9"/>
    </row>
    <row r="1509" spans="6:6" x14ac:dyDescent="0.2">
      <c r="F1509" s="9"/>
    </row>
    <row r="1510" spans="6:6" x14ac:dyDescent="0.2">
      <c r="F1510" s="9"/>
    </row>
    <row r="1511" spans="6:6" x14ac:dyDescent="0.2">
      <c r="F1511" s="9"/>
    </row>
    <row r="1512" spans="6:6" x14ac:dyDescent="0.2">
      <c r="F1512" s="9"/>
    </row>
    <row r="1513" spans="6:6" x14ac:dyDescent="0.2">
      <c r="F1513" s="9"/>
    </row>
    <row r="1514" spans="6:6" x14ac:dyDescent="0.2">
      <c r="F1514" s="9"/>
    </row>
    <row r="1515" spans="6:6" x14ac:dyDescent="0.2">
      <c r="F1515" s="9"/>
    </row>
    <row r="1516" spans="6:6" x14ac:dyDescent="0.2">
      <c r="F1516" s="9"/>
    </row>
    <row r="1517" spans="6:6" x14ac:dyDescent="0.2">
      <c r="F1517" s="9"/>
    </row>
    <row r="1518" spans="6:6" x14ac:dyDescent="0.2">
      <c r="F1518" s="9"/>
    </row>
    <row r="1519" spans="6:6" x14ac:dyDescent="0.2">
      <c r="F1519" s="9"/>
    </row>
    <row r="1520" spans="6:6" x14ac:dyDescent="0.2">
      <c r="F1520" s="9"/>
    </row>
    <row r="1521" spans="6:6" x14ac:dyDescent="0.2">
      <c r="F1521" s="9"/>
    </row>
    <row r="1522" spans="6:6" x14ac:dyDescent="0.2">
      <c r="F1522" s="9"/>
    </row>
    <row r="1523" spans="6:6" x14ac:dyDescent="0.2">
      <c r="F1523" s="9"/>
    </row>
    <row r="1524" spans="6:6" x14ac:dyDescent="0.2">
      <c r="F1524" s="9"/>
    </row>
    <row r="1525" spans="6:6" x14ac:dyDescent="0.2">
      <c r="F1525" s="9"/>
    </row>
    <row r="1526" spans="6:6" x14ac:dyDescent="0.2">
      <c r="F1526" s="9"/>
    </row>
    <row r="1527" spans="6:6" x14ac:dyDescent="0.2">
      <c r="F1527" s="9"/>
    </row>
    <row r="1528" spans="6:6" x14ac:dyDescent="0.2">
      <c r="F1528" s="9"/>
    </row>
    <row r="1529" spans="6:6" x14ac:dyDescent="0.2">
      <c r="F1529" s="9"/>
    </row>
    <row r="1530" spans="6:6" x14ac:dyDescent="0.2">
      <c r="F1530" s="9"/>
    </row>
    <row r="1531" spans="6:6" x14ac:dyDescent="0.2">
      <c r="F1531" s="9"/>
    </row>
    <row r="1532" spans="6:6" x14ac:dyDescent="0.2">
      <c r="F1532" s="9"/>
    </row>
    <row r="1533" spans="6:6" x14ac:dyDescent="0.2">
      <c r="F1533" s="9"/>
    </row>
    <row r="1534" spans="6:6" x14ac:dyDescent="0.2">
      <c r="F1534" s="9"/>
    </row>
    <row r="1535" spans="6:6" x14ac:dyDescent="0.2">
      <c r="F1535" s="9"/>
    </row>
    <row r="1536" spans="6:6" x14ac:dyDescent="0.2">
      <c r="F1536" s="9"/>
    </row>
    <row r="1537" spans="6:6" x14ac:dyDescent="0.2">
      <c r="F1537" s="9"/>
    </row>
    <row r="1538" spans="6:6" x14ac:dyDescent="0.2">
      <c r="F1538" s="9"/>
    </row>
    <row r="1539" spans="6:6" x14ac:dyDescent="0.2">
      <c r="F1539" s="9"/>
    </row>
    <row r="1540" spans="6:6" x14ac:dyDescent="0.2">
      <c r="F1540" s="9"/>
    </row>
    <row r="1541" spans="6:6" x14ac:dyDescent="0.2">
      <c r="F1541" s="9"/>
    </row>
    <row r="1542" spans="6:6" x14ac:dyDescent="0.2">
      <c r="F1542" s="9"/>
    </row>
    <row r="1543" spans="6:6" x14ac:dyDescent="0.2">
      <c r="F1543" s="9"/>
    </row>
    <row r="1544" spans="6:6" x14ac:dyDescent="0.2">
      <c r="F1544" s="9"/>
    </row>
    <row r="1545" spans="6:6" x14ac:dyDescent="0.2">
      <c r="F1545" s="9"/>
    </row>
    <row r="1546" spans="6:6" x14ac:dyDescent="0.2">
      <c r="F1546" s="9"/>
    </row>
    <row r="1547" spans="6:6" x14ac:dyDescent="0.2">
      <c r="F1547" s="9"/>
    </row>
    <row r="1548" spans="6:6" x14ac:dyDescent="0.2">
      <c r="F1548" s="9"/>
    </row>
    <row r="1549" spans="6:6" x14ac:dyDescent="0.2">
      <c r="F1549" s="9"/>
    </row>
    <row r="1550" spans="6:6" x14ac:dyDescent="0.2">
      <c r="F1550" s="9"/>
    </row>
    <row r="1551" spans="6:6" x14ac:dyDescent="0.2">
      <c r="F1551" s="9"/>
    </row>
    <row r="1552" spans="6:6" x14ac:dyDescent="0.2">
      <c r="F1552" s="9"/>
    </row>
    <row r="1553" spans="6:6" x14ac:dyDescent="0.2">
      <c r="F1553" s="9"/>
    </row>
    <row r="1554" spans="6:6" x14ac:dyDescent="0.2">
      <c r="F1554" s="9"/>
    </row>
    <row r="1555" spans="6:6" x14ac:dyDescent="0.2">
      <c r="F1555" s="9"/>
    </row>
    <row r="1556" spans="6:6" x14ac:dyDescent="0.2">
      <c r="F1556" s="9"/>
    </row>
    <row r="1557" spans="6:6" x14ac:dyDescent="0.2">
      <c r="F1557" s="9"/>
    </row>
    <row r="1558" spans="6:6" x14ac:dyDescent="0.2">
      <c r="F1558" s="9"/>
    </row>
    <row r="1559" spans="6:6" x14ac:dyDescent="0.2">
      <c r="F1559" s="9"/>
    </row>
    <row r="1560" spans="6:6" x14ac:dyDescent="0.2">
      <c r="F1560" s="9"/>
    </row>
    <row r="1561" spans="6:6" x14ac:dyDescent="0.2">
      <c r="F1561" s="9"/>
    </row>
    <row r="1562" spans="6:6" x14ac:dyDescent="0.2">
      <c r="F1562" s="9"/>
    </row>
    <row r="1563" spans="6:6" x14ac:dyDescent="0.2">
      <c r="F1563" s="9"/>
    </row>
    <row r="1564" spans="6:6" x14ac:dyDescent="0.2">
      <c r="F1564" s="9"/>
    </row>
    <row r="1565" spans="6:6" x14ac:dyDescent="0.2">
      <c r="F1565" s="9"/>
    </row>
    <row r="1566" spans="6:6" x14ac:dyDescent="0.2">
      <c r="F1566" s="9"/>
    </row>
    <row r="1567" spans="6:6" x14ac:dyDescent="0.2">
      <c r="F1567" s="9"/>
    </row>
    <row r="1568" spans="6:6" x14ac:dyDescent="0.2">
      <c r="F1568" s="9"/>
    </row>
    <row r="1569" spans="6:6" x14ac:dyDescent="0.2">
      <c r="F1569" s="9"/>
    </row>
    <row r="1570" spans="6:6" x14ac:dyDescent="0.2">
      <c r="F1570" s="9"/>
    </row>
    <row r="1571" spans="6:6" x14ac:dyDescent="0.2">
      <c r="F1571" s="9"/>
    </row>
    <row r="1572" spans="6:6" x14ac:dyDescent="0.2">
      <c r="F1572" s="9"/>
    </row>
    <row r="1573" spans="6:6" x14ac:dyDescent="0.2">
      <c r="F1573" s="9"/>
    </row>
    <row r="1574" spans="6:6" x14ac:dyDescent="0.2">
      <c r="F1574" s="9"/>
    </row>
    <row r="1575" spans="6:6" x14ac:dyDescent="0.2">
      <c r="F1575" s="9"/>
    </row>
    <row r="1576" spans="6:6" x14ac:dyDescent="0.2">
      <c r="F1576" s="9"/>
    </row>
    <row r="1577" spans="6:6" x14ac:dyDescent="0.2">
      <c r="F1577" s="9"/>
    </row>
    <row r="1578" spans="6:6" x14ac:dyDescent="0.2">
      <c r="F1578" s="9"/>
    </row>
    <row r="1579" spans="6:6" x14ac:dyDescent="0.2">
      <c r="F1579" s="9"/>
    </row>
    <row r="1580" spans="6:6" x14ac:dyDescent="0.2">
      <c r="F1580" s="9"/>
    </row>
    <row r="1581" spans="6:6" x14ac:dyDescent="0.2">
      <c r="F1581" s="9"/>
    </row>
    <row r="1582" spans="6:6" x14ac:dyDescent="0.2">
      <c r="F1582" s="9"/>
    </row>
    <row r="1583" spans="6:6" x14ac:dyDescent="0.2">
      <c r="F1583" s="9"/>
    </row>
    <row r="1584" spans="6:6" x14ac:dyDescent="0.2">
      <c r="F1584" s="9"/>
    </row>
    <row r="1585" spans="6:6" x14ac:dyDescent="0.2">
      <c r="F1585" s="9"/>
    </row>
    <row r="1586" spans="6:6" x14ac:dyDescent="0.2">
      <c r="F1586" s="9"/>
    </row>
    <row r="1587" spans="6:6" x14ac:dyDescent="0.2">
      <c r="F1587" s="9"/>
    </row>
    <row r="1588" spans="6:6" x14ac:dyDescent="0.2">
      <c r="F1588" s="9"/>
    </row>
    <row r="1589" spans="6:6" x14ac:dyDescent="0.2">
      <c r="F1589" s="9"/>
    </row>
    <row r="1590" spans="6:6" x14ac:dyDescent="0.2">
      <c r="F1590" s="9"/>
    </row>
    <row r="1591" spans="6:6" x14ac:dyDescent="0.2">
      <c r="F1591" s="9"/>
    </row>
    <row r="1592" spans="6:6" x14ac:dyDescent="0.2">
      <c r="F1592" s="9"/>
    </row>
    <row r="1593" spans="6:6" x14ac:dyDescent="0.2">
      <c r="F1593" s="9"/>
    </row>
    <row r="1594" spans="6:6" x14ac:dyDescent="0.2">
      <c r="F1594" s="9"/>
    </row>
    <row r="1595" spans="6:6" x14ac:dyDescent="0.2">
      <c r="F1595" s="9"/>
    </row>
    <row r="1596" spans="6:6" x14ac:dyDescent="0.2">
      <c r="F1596" s="9"/>
    </row>
    <row r="1597" spans="6:6" x14ac:dyDescent="0.2">
      <c r="F1597" s="9"/>
    </row>
    <row r="1598" spans="6:6" x14ac:dyDescent="0.2">
      <c r="F1598" s="9"/>
    </row>
    <row r="1599" spans="6:6" x14ac:dyDescent="0.2">
      <c r="F1599" s="9"/>
    </row>
    <row r="1600" spans="6:6" x14ac:dyDescent="0.2">
      <c r="F1600" s="9"/>
    </row>
    <row r="1601" spans="6:6" x14ac:dyDescent="0.2">
      <c r="F1601" s="9"/>
    </row>
    <row r="1602" spans="6:6" x14ac:dyDescent="0.2">
      <c r="F1602" s="9"/>
    </row>
    <row r="1603" spans="6:6" x14ac:dyDescent="0.2">
      <c r="F1603" s="9"/>
    </row>
    <row r="1604" spans="6:6" x14ac:dyDescent="0.2">
      <c r="F1604" s="9"/>
    </row>
    <row r="1605" spans="6:6" x14ac:dyDescent="0.2">
      <c r="F1605" s="9"/>
    </row>
    <row r="1606" spans="6:6" x14ac:dyDescent="0.2">
      <c r="F1606" s="9"/>
    </row>
    <row r="1607" spans="6:6" x14ac:dyDescent="0.2">
      <c r="F1607" s="9"/>
    </row>
    <row r="1608" spans="6:6" x14ac:dyDescent="0.2">
      <c r="F1608" s="9"/>
    </row>
    <row r="1609" spans="6:6" x14ac:dyDescent="0.2">
      <c r="F1609" s="9"/>
    </row>
    <row r="1610" spans="6:6" x14ac:dyDescent="0.2">
      <c r="F1610" s="9"/>
    </row>
    <row r="1611" spans="6:6" x14ac:dyDescent="0.2">
      <c r="F1611" s="9"/>
    </row>
    <row r="1612" spans="6:6" x14ac:dyDescent="0.2">
      <c r="F1612" s="9"/>
    </row>
    <row r="1613" spans="6:6" x14ac:dyDescent="0.2">
      <c r="F1613" s="9"/>
    </row>
    <row r="1614" spans="6:6" x14ac:dyDescent="0.2">
      <c r="F1614" s="9"/>
    </row>
    <row r="1615" spans="6:6" x14ac:dyDescent="0.2">
      <c r="F1615" s="9"/>
    </row>
    <row r="1616" spans="6:6" x14ac:dyDescent="0.2">
      <c r="F1616" s="9"/>
    </row>
    <row r="1617" spans="6:6" x14ac:dyDescent="0.2">
      <c r="F1617" s="9"/>
    </row>
    <row r="1618" spans="6:6" x14ac:dyDescent="0.2">
      <c r="F1618" s="9"/>
    </row>
    <row r="1619" spans="6:6" x14ac:dyDescent="0.2">
      <c r="F1619" s="9"/>
    </row>
    <row r="1620" spans="6:6" x14ac:dyDescent="0.2">
      <c r="F1620" s="9"/>
    </row>
    <row r="1621" spans="6:6" x14ac:dyDescent="0.2">
      <c r="F1621" s="9"/>
    </row>
    <row r="1622" spans="6:6" x14ac:dyDescent="0.2">
      <c r="F1622" s="9"/>
    </row>
    <row r="1623" spans="6:6" x14ac:dyDescent="0.2">
      <c r="F1623" s="9"/>
    </row>
    <row r="1624" spans="6:6" x14ac:dyDescent="0.2">
      <c r="F1624" s="9"/>
    </row>
    <row r="1625" spans="6:6" x14ac:dyDescent="0.2">
      <c r="F1625" s="9"/>
    </row>
    <row r="1626" spans="6:6" x14ac:dyDescent="0.2">
      <c r="F1626" s="9"/>
    </row>
    <row r="1627" spans="6:6" x14ac:dyDescent="0.2">
      <c r="F1627" s="9"/>
    </row>
    <row r="1628" spans="6:6" x14ac:dyDescent="0.2">
      <c r="F1628" s="9"/>
    </row>
    <row r="1629" spans="6:6" x14ac:dyDescent="0.2">
      <c r="F1629" s="9"/>
    </row>
    <row r="1630" spans="6:6" x14ac:dyDescent="0.2">
      <c r="F1630" s="9"/>
    </row>
    <row r="1631" spans="6:6" x14ac:dyDescent="0.2">
      <c r="F1631" s="9"/>
    </row>
    <row r="1632" spans="6:6" x14ac:dyDescent="0.2">
      <c r="F1632" s="9"/>
    </row>
    <row r="1633" spans="6:6" x14ac:dyDescent="0.2">
      <c r="F1633" s="9"/>
    </row>
    <row r="1634" spans="6:6" x14ac:dyDescent="0.2">
      <c r="F1634" s="9"/>
    </row>
    <row r="1635" spans="6:6" x14ac:dyDescent="0.2">
      <c r="F1635" s="9"/>
    </row>
    <row r="1636" spans="6:6" x14ac:dyDescent="0.2">
      <c r="F1636" s="9"/>
    </row>
    <row r="1637" spans="6:6" x14ac:dyDescent="0.2">
      <c r="F1637" s="9"/>
    </row>
    <row r="1638" spans="6:6" x14ac:dyDescent="0.2">
      <c r="F1638" s="9"/>
    </row>
    <row r="1639" spans="6:6" x14ac:dyDescent="0.2">
      <c r="F1639" s="9"/>
    </row>
    <row r="1640" spans="6:6" x14ac:dyDescent="0.2">
      <c r="F1640" s="9"/>
    </row>
    <row r="1641" spans="6:6" x14ac:dyDescent="0.2">
      <c r="F1641" s="9"/>
    </row>
    <row r="1642" spans="6:6" x14ac:dyDescent="0.2">
      <c r="F1642" s="9"/>
    </row>
    <row r="1643" spans="6:6" x14ac:dyDescent="0.2">
      <c r="F1643" s="9"/>
    </row>
    <row r="1644" spans="6:6" x14ac:dyDescent="0.2">
      <c r="F1644" s="9"/>
    </row>
    <row r="1645" spans="6:6" x14ac:dyDescent="0.2">
      <c r="F1645" s="9"/>
    </row>
    <row r="1646" spans="6:6" x14ac:dyDescent="0.2">
      <c r="F1646" s="9"/>
    </row>
    <row r="1647" spans="6:6" x14ac:dyDescent="0.2">
      <c r="F1647" s="9"/>
    </row>
    <row r="1648" spans="6:6" x14ac:dyDescent="0.2">
      <c r="F1648" s="9"/>
    </row>
    <row r="1649" spans="6:6" x14ac:dyDescent="0.2">
      <c r="F1649" s="9"/>
    </row>
    <row r="1650" spans="6:6" x14ac:dyDescent="0.2">
      <c r="F1650" s="9"/>
    </row>
    <row r="1651" spans="6:6" x14ac:dyDescent="0.2">
      <c r="F1651" s="9"/>
    </row>
    <row r="1652" spans="6:6" x14ac:dyDescent="0.2">
      <c r="F1652" s="9"/>
    </row>
    <row r="1653" spans="6:6" x14ac:dyDescent="0.2">
      <c r="F1653" s="9"/>
    </row>
    <row r="1654" spans="6:6" x14ac:dyDescent="0.2">
      <c r="F1654" s="9"/>
    </row>
    <row r="1655" spans="6:6" x14ac:dyDescent="0.2">
      <c r="F1655" s="9"/>
    </row>
    <row r="1656" spans="6:6" x14ac:dyDescent="0.2">
      <c r="F1656" s="9"/>
    </row>
    <row r="1657" spans="6:6" x14ac:dyDescent="0.2">
      <c r="F1657" s="9"/>
    </row>
    <row r="1658" spans="6:6" x14ac:dyDescent="0.2">
      <c r="F1658" s="9"/>
    </row>
    <row r="1659" spans="6:6" x14ac:dyDescent="0.2">
      <c r="F1659" s="9"/>
    </row>
    <row r="1660" spans="6:6" x14ac:dyDescent="0.2">
      <c r="F1660" s="9"/>
    </row>
    <row r="1661" spans="6:6" x14ac:dyDescent="0.2">
      <c r="F1661" s="9"/>
    </row>
    <row r="1662" spans="6:6" x14ac:dyDescent="0.2">
      <c r="F1662" s="9"/>
    </row>
    <row r="1663" spans="6:6" x14ac:dyDescent="0.2">
      <c r="F1663" s="9"/>
    </row>
    <row r="1664" spans="6:6" x14ac:dyDescent="0.2">
      <c r="F1664" s="9"/>
    </row>
    <row r="1665" spans="6:6" x14ac:dyDescent="0.2">
      <c r="F1665" s="9"/>
    </row>
    <row r="1666" spans="6:6" x14ac:dyDescent="0.2">
      <c r="F1666" s="9"/>
    </row>
    <row r="1667" spans="6:6" x14ac:dyDescent="0.2">
      <c r="F1667" s="9"/>
    </row>
    <row r="1668" spans="6:6" x14ac:dyDescent="0.2">
      <c r="F1668" s="9"/>
    </row>
    <row r="1669" spans="6:6" x14ac:dyDescent="0.2">
      <c r="F1669" s="9"/>
    </row>
    <row r="1670" spans="6:6" x14ac:dyDescent="0.2">
      <c r="F1670" s="9"/>
    </row>
    <row r="1671" spans="6:6" x14ac:dyDescent="0.2">
      <c r="F1671" s="9"/>
    </row>
    <row r="1672" spans="6:6" x14ac:dyDescent="0.2">
      <c r="F1672" s="9"/>
    </row>
    <row r="1673" spans="6:6" x14ac:dyDescent="0.2">
      <c r="F1673" s="9"/>
    </row>
    <row r="1674" spans="6:6" x14ac:dyDescent="0.2">
      <c r="F1674" s="9"/>
    </row>
    <row r="1675" spans="6:6" x14ac:dyDescent="0.2">
      <c r="F1675" s="9"/>
    </row>
    <row r="1676" spans="6:6" x14ac:dyDescent="0.2">
      <c r="F1676" s="9"/>
    </row>
    <row r="1677" spans="6:6" x14ac:dyDescent="0.2">
      <c r="F1677" s="9"/>
    </row>
    <row r="1678" spans="6:6" x14ac:dyDescent="0.2">
      <c r="F1678" s="9"/>
    </row>
    <row r="1679" spans="6:6" x14ac:dyDescent="0.2">
      <c r="F1679" s="9"/>
    </row>
    <row r="1680" spans="6:6" x14ac:dyDescent="0.2">
      <c r="F1680" s="9"/>
    </row>
    <row r="1681" spans="6:6" x14ac:dyDescent="0.2">
      <c r="F1681" s="9"/>
    </row>
    <row r="1682" spans="6:6" x14ac:dyDescent="0.2">
      <c r="F1682" s="9"/>
    </row>
    <row r="1683" spans="6:6" x14ac:dyDescent="0.2">
      <c r="F1683" s="9"/>
    </row>
    <row r="1684" spans="6:6" x14ac:dyDescent="0.2">
      <c r="F1684" s="9"/>
    </row>
    <row r="1685" spans="6:6" x14ac:dyDescent="0.2">
      <c r="F1685" s="9"/>
    </row>
    <row r="1686" spans="6:6" x14ac:dyDescent="0.2">
      <c r="F1686" s="9"/>
    </row>
    <row r="1687" spans="6:6" x14ac:dyDescent="0.2">
      <c r="F1687" s="9"/>
    </row>
    <row r="1688" spans="6:6" x14ac:dyDescent="0.2">
      <c r="F1688" s="9"/>
    </row>
    <row r="1689" spans="6:6" x14ac:dyDescent="0.2">
      <c r="F1689" s="9"/>
    </row>
    <row r="1690" spans="6:6" x14ac:dyDescent="0.2">
      <c r="F1690" s="9"/>
    </row>
    <row r="1691" spans="6:6" x14ac:dyDescent="0.2">
      <c r="F1691" s="9"/>
    </row>
    <row r="1692" spans="6:6" x14ac:dyDescent="0.2">
      <c r="F1692" s="9"/>
    </row>
    <row r="1693" spans="6:6" x14ac:dyDescent="0.2">
      <c r="F1693" s="9"/>
    </row>
    <row r="1694" spans="6:6" x14ac:dyDescent="0.2">
      <c r="F1694" s="9"/>
    </row>
    <row r="1695" spans="6:6" x14ac:dyDescent="0.2">
      <c r="F1695" s="9"/>
    </row>
    <row r="1696" spans="6:6" x14ac:dyDescent="0.2">
      <c r="F1696" s="9"/>
    </row>
    <row r="1697" spans="6:6" x14ac:dyDescent="0.2">
      <c r="F1697" s="9"/>
    </row>
    <row r="1698" spans="6:6" x14ac:dyDescent="0.2">
      <c r="F1698" s="9"/>
    </row>
    <row r="1699" spans="6:6" x14ac:dyDescent="0.2">
      <c r="F1699" s="9"/>
    </row>
    <row r="1700" spans="6:6" x14ac:dyDescent="0.2">
      <c r="F1700" s="9"/>
    </row>
    <row r="1701" spans="6:6" x14ac:dyDescent="0.2">
      <c r="F1701" s="9"/>
    </row>
    <row r="1702" spans="6:6" x14ac:dyDescent="0.2">
      <c r="F1702" s="9"/>
    </row>
    <row r="1703" spans="6:6" x14ac:dyDescent="0.2">
      <c r="F1703" s="9"/>
    </row>
    <row r="1704" spans="6:6" x14ac:dyDescent="0.2">
      <c r="F1704" s="9"/>
    </row>
    <row r="1705" spans="6:6" x14ac:dyDescent="0.2">
      <c r="F1705" s="9"/>
    </row>
    <row r="1706" spans="6:6" x14ac:dyDescent="0.2">
      <c r="F1706" s="9"/>
    </row>
    <row r="1707" spans="6:6" x14ac:dyDescent="0.2">
      <c r="F1707" s="9"/>
    </row>
    <row r="1708" spans="6:6" x14ac:dyDescent="0.2">
      <c r="F1708" s="9"/>
    </row>
    <row r="1709" spans="6:6" x14ac:dyDescent="0.2">
      <c r="F1709" s="9"/>
    </row>
    <row r="1710" spans="6:6" x14ac:dyDescent="0.2">
      <c r="F1710" s="9"/>
    </row>
    <row r="1711" spans="6:6" x14ac:dyDescent="0.2">
      <c r="F1711" s="9"/>
    </row>
    <row r="1712" spans="6:6" x14ac:dyDescent="0.2">
      <c r="F1712" s="9"/>
    </row>
    <row r="1713" spans="6:6" x14ac:dyDescent="0.2">
      <c r="F1713" s="9"/>
    </row>
    <row r="1714" spans="6:6" x14ac:dyDescent="0.2">
      <c r="F1714" s="9"/>
    </row>
    <row r="1715" spans="6:6" x14ac:dyDescent="0.2">
      <c r="F1715" s="9"/>
    </row>
    <row r="1716" spans="6:6" x14ac:dyDescent="0.2">
      <c r="F1716" s="9"/>
    </row>
    <row r="1717" spans="6:6" x14ac:dyDescent="0.2">
      <c r="F1717" s="9"/>
    </row>
    <row r="1718" spans="6:6" x14ac:dyDescent="0.2">
      <c r="F1718" s="9"/>
    </row>
    <row r="1719" spans="6:6" x14ac:dyDescent="0.2">
      <c r="F1719" s="9"/>
    </row>
    <row r="1720" spans="6:6" x14ac:dyDescent="0.2">
      <c r="F1720" s="9"/>
    </row>
    <row r="1721" spans="6:6" x14ac:dyDescent="0.2">
      <c r="F1721" s="9"/>
    </row>
    <row r="1722" spans="6:6" x14ac:dyDescent="0.2">
      <c r="F1722" s="9"/>
    </row>
    <row r="1723" spans="6:6" x14ac:dyDescent="0.2">
      <c r="F1723" s="9"/>
    </row>
    <row r="1724" spans="6:6" x14ac:dyDescent="0.2">
      <c r="F1724" s="9"/>
    </row>
    <row r="1725" spans="6:6" x14ac:dyDescent="0.2">
      <c r="F1725" s="9"/>
    </row>
    <row r="1726" spans="6:6" x14ac:dyDescent="0.2">
      <c r="F1726" s="9"/>
    </row>
    <row r="1727" spans="6:6" x14ac:dyDescent="0.2">
      <c r="F1727" s="9"/>
    </row>
    <row r="1728" spans="6:6" x14ac:dyDescent="0.2">
      <c r="F1728" s="9"/>
    </row>
    <row r="1729" spans="6:6" x14ac:dyDescent="0.2">
      <c r="F1729" s="9"/>
    </row>
    <row r="1730" spans="6:6" x14ac:dyDescent="0.2">
      <c r="F1730" s="9"/>
    </row>
    <row r="1731" spans="6:6" x14ac:dyDescent="0.2">
      <c r="F1731" s="9"/>
    </row>
    <row r="1732" spans="6:6" x14ac:dyDescent="0.2">
      <c r="F1732" s="9"/>
    </row>
    <row r="1733" spans="6:6" x14ac:dyDescent="0.2">
      <c r="F1733" s="9"/>
    </row>
    <row r="1734" spans="6:6" x14ac:dyDescent="0.2">
      <c r="F1734" s="9"/>
    </row>
    <row r="1735" spans="6:6" x14ac:dyDescent="0.2">
      <c r="F1735" s="9"/>
    </row>
    <row r="1736" spans="6:6" x14ac:dyDescent="0.2">
      <c r="F1736" s="9"/>
    </row>
    <row r="1737" spans="6:6" x14ac:dyDescent="0.2">
      <c r="F1737" s="9"/>
    </row>
    <row r="1738" spans="6:6" x14ac:dyDescent="0.2">
      <c r="F1738" s="9"/>
    </row>
    <row r="1739" spans="6:6" x14ac:dyDescent="0.2">
      <c r="F1739" s="9"/>
    </row>
    <row r="1740" spans="6:6" x14ac:dyDescent="0.2">
      <c r="F1740" s="9"/>
    </row>
    <row r="1741" spans="6:6" x14ac:dyDescent="0.2">
      <c r="F1741" s="9"/>
    </row>
    <row r="1742" spans="6:6" x14ac:dyDescent="0.2">
      <c r="F1742" s="9"/>
    </row>
    <row r="1743" spans="6:6" x14ac:dyDescent="0.2">
      <c r="F1743" s="9"/>
    </row>
    <row r="1744" spans="6:6" x14ac:dyDescent="0.2">
      <c r="F1744" s="9"/>
    </row>
    <row r="1745" spans="6:6" x14ac:dyDescent="0.2">
      <c r="F1745" s="9"/>
    </row>
    <row r="1746" spans="6:6" x14ac:dyDescent="0.2">
      <c r="F1746" s="9"/>
    </row>
    <row r="1747" spans="6:6" x14ac:dyDescent="0.2">
      <c r="F1747" s="9"/>
    </row>
    <row r="1748" spans="6:6" x14ac:dyDescent="0.2">
      <c r="F1748" s="9"/>
    </row>
    <row r="1749" spans="6:6" x14ac:dyDescent="0.2">
      <c r="F1749" s="9"/>
    </row>
    <row r="1750" spans="6:6" x14ac:dyDescent="0.2">
      <c r="F1750" s="9"/>
    </row>
    <row r="1751" spans="6:6" x14ac:dyDescent="0.2">
      <c r="F1751" s="9"/>
    </row>
    <row r="1752" spans="6:6" x14ac:dyDescent="0.2">
      <c r="F1752" s="9"/>
    </row>
    <row r="1753" spans="6:6" x14ac:dyDescent="0.2">
      <c r="F1753" s="9"/>
    </row>
    <row r="1754" spans="6:6" x14ac:dyDescent="0.2">
      <c r="F1754" s="9"/>
    </row>
    <row r="1755" spans="6:6" x14ac:dyDescent="0.2">
      <c r="F1755" s="9"/>
    </row>
    <row r="1756" spans="6:6" x14ac:dyDescent="0.2">
      <c r="F1756" s="9"/>
    </row>
    <row r="1757" spans="6:6" x14ac:dyDescent="0.2">
      <c r="F1757" s="9"/>
    </row>
    <row r="1758" spans="6:6" x14ac:dyDescent="0.2">
      <c r="F1758" s="9"/>
    </row>
    <row r="1759" spans="6:6" x14ac:dyDescent="0.2">
      <c r="F1759" s="9"/>
    </row>
    <row r="1760" spans="6:6" x14ac:dyDescent="0.2">
      <c r="F1760" s="9"/>
    </row>
    <row r="1761" spans="6:6" x14ac:dyDescent="0.2">
      <c r="F1761" s="9"/>
    </row>
    <row r="1762" spans="6:6" x14ac:dyDescent="0.2">
      <c r="F1762" s="9"/>
    </row>
    <row r="1763" spans="6:6" x14ac:dyDescent="0.2">
      <c r="F1763" s="9"/>
    </row>
    <row r="1764" spans="6:6" x14ac:dyDescent="0.2">
      <c r="F1764" s="9"/>
    </row>
    <row r="1765" spans="6:6" x14ac:dyDescent="0.2">
      <c r="F1765" s="9"/>
    </row>
    <row r="1766" spans="6:6" x14ac:dyDescent="0.2">
      <c r="F1766" s="9"/>
    </row>
    <row r="1767" spans="6:6" x14ac:dyDescent="0.2">
      <c r="F1767" s="9"/>
    </row>
    <row r="1768" spans="6:6" x14ac:dyDescent="0.2">
      <c r="F1768" s="9"/>
    </row>
    <row r="1769" spans="6:6" x14ac:dyDescent="0.2">
      <c r="F1769" s="9"/>
    </row>
    <row r="1770" spans="6:6" x14ac:dyDescent="0.2">
      <c r="F1770" s="9"/>
    </row>
    <row r="1771" spans="6:6" x14ac:dyDescent="0.2">
      <c r="F1771" s="9"/>
    </row>
    <row r="1772" spans="6:6" x14ac:dyDescent="0.2">
      <c r="F1772" s="9"/>
    </row>
    <row r="1773" spans="6:6" x14ac:dyDescent="0.2">
      <c r="F1773" s="9"/>
    </row>
    <row r="1774" spans="6:6" x14ac:dyDescent="0.2">
      <c r="F1774" s="9"/>
    </row>
    <row r="1775" spans="6:6" x14ac:dyDescent="0.2">
      <c r="F1775" s="9"/>
    </row>
    <row r="1776" spans="6:6" x14ac:dyDescent="0.2">
      <c r="F1776" s="9"/>
    </row>
    <row r="1777" spans="6:6" x14ac:dyDescent="0.2">
      <c r="F1777" s="9"/>
    </row>
    <row r="1778" spans="6:6" x14ac:dyDescent="0.2">
      <c r="F1778" s="9"/>
    </row>
    <row r="1779" spans="6:6" x14ac:dyDescent="0.2">
      <c r="F1779" s="9"/>
    </row>
    <row r="1780" spans="6:6" x14ac:dyDescent="0.2">
      <c r="F1780" s="9"/>
    </row>
    <row r="1781" spans="6:6" x14ac:dyDescent="0.2">
      <c r="F1781" s="9"/>
    </row>
    <row r="1782" spans="6:6" x14ac:dyDescent="0.2">
      <c r="F1782" s="9"/>
    </row>
    <row r="1783" spans="6:6" x14ac:dyDescent="0.2">
      <c r="F1783" s="9"/>
    </row>
    <row r="1784" spans="6:6" x14ac:dyDescent="0.2">
      <c r="F1784" s="9"/>
    </row>
    <row r="1785" spans="6:6" x14ac:dyDescent="0.2">
      <c r="F1785" s="9"/>
    </row>
    <row r="1786" spans="6:6" x14ac:dyDescent="0.2">
      <c r="F1786" s="9"/>
    </row>
    <row r="1787" spans="6:6" x14ac:dyDescent="0.2">
      <c r="F1787" s="9"/>
    </row>
    <row r="1788" spans="6:6" x14ac:dyDescent="0.2">
      <c r="F1788" s="9"/>
    </row>
    <row r="1789" spans="6:6" x14ac:dyDescent="0.2">
      <c r="F1789" s="9"/>
    </row>
    <row r="1790" spans="6:6" x14ac:dyDescent="0.2">
      <c r="F1790" s="9"/>
    </row>
    <row r="1791" spans="6:6" x14ac:dyDescent="0.2">
      <c r="F1791" s="9"/>
    </row>
    <row r="1792" spans="6:6" x14ac:dyDescent="0.2">
      <c r="F1792" s="9"/>
    </row>
    <row r="1793" spans="6:6" x14ac:dyDescent="0.2">
      <c r="F1793" s="9"/>
    </row>
    <row r="1794" spans="6:6" x14ac:dyDescent="0.2">
      <c r="F1794" s="9"/>
    </row>
    <row r="1795" spans="6:6" x14ac:dyDescent="0.2">
      <c r="F1795" s="9"/>
    </row>
    <row r="1796" spans="6:6" x14ac:dyDescent="0.2">
      <c r="F1796" s="9"/>
    </row>
    <row r="1797" spans="6:6" x14ac:dyDescent="0.2">
      <c r="F1797" s="9"/>
    </row>
    <row r="1798" spans="6:6" x14ac:dyDescent="0.2">
      <c r="F1798" s="9"/>
    </row>
    <row r="1799" spans="6:6" x14ac:dyDescent="0.2">
      <c r="F1799" s="9"/>
    </row>
    <row r="1800" spans="6:6" x14ac:dyDescent="0.2">
      <c r="F1800" s="9"/>
    </row>
    <row r="1801" spans="6:6" x14ac:dyDescent="0.2">
      <c r="F1801" s="9"/>
    </row>
    <row r="1802" spans="6:6" x14ac:dyDescent="0.2">
      <c r="F1802" s="9"/>
    </row>
    <row r="1803" spans="6:6" x14ac:dyDescent="0.2">
      <c r="F1803" s="9"/>
    </row>
    <row r="1804" spans="6:6" x14ac:dyDescent="0.2">
      <c r="F1804" s="9"/>
    </row>
    <row r="1805" spans="6:6" x14ac:dyDescent="0.2">
      <c r="F1805" s="9"/>
    </row>
    <row r="1806" spans="6:6" x14ac:dyDescent="0.2">
      <c r="F1806" s="9"/>
    </row>
    <row r="1807" spans="6:6" x14ac:dyDescent="0.2">
      <c r="F1807" s="9"/>
    </row>
    <row r="1808" spans="6:6" x14ac:dyDescent="0.2">
      <c r="F1808" s="9"/>
    </row>
    <row r="1809" spans="6:6" x14ac:dyDescent="0.2">
      <c r="F1809" s="9"/>
    </row>
    <row r="1810" spans="6:6" x14ac:dyDescent="0.2">
      <c r="F1810" s="9"/>
    </row>
    <row r="1811" spans="6:6" x14ac:dyDescent="0.2">
      <c r="F1811" s="9"/>
    </row>
    <row r="1812" spans="6:6" x14ac:dyDescent="0.2">
      <c r="F1812" s="9"/>
    </row>
    <row r="1813" spans="6:6" x14ac:dyDescent="0.2">
      <c r="F1813" s="9"/>
    </row>
    <row r="1814" spans="6:6" x14ac:dyDescent="0.2">
      <c r="F1814" s="9"/>
    </row>
    <row r="1815" spans="6:6" x14ac:dyDescent="0.2">
      <c r="F1815" s="9"/>
    </row>
    <row r="1816" spans="6:6" x14ac:dyDescent="0.2">
      <c r="F1816" s="9"/>
    </row>
    <row r="1817" spans="6:6" x14ac:dyDescent="0.2">
      <c r="F1817" s="9"/>
    </row>
    <row r="1818" spans="6:6" x14ac:dyDescent="0.2">
      <c r="F1818" s="9"/>
    </row>
    <row r="1819" spans="6:6" x14ac:dyDescent="0.2">
      <c r="F1819" s="9"/>
    </row>
    <row r="1820" spans="6:6" x14ac:dyDescent="0.2">
      <c r="F1820" s="9"/>
    </row>
    <row r="1821" spans="6:6" x14ac:dyDescent="0.2">
      <c r="F1821" s="9"/>
    </row>
    <row r="1822" spans="6:6" x14ac:dyDescent="0.2">
      <c r="F1822" s="9"/>
    </row>
    <row r="1823" spans="6:6" x14ac:dyDescent="0.2">
      <c r="F1823" s="9"/>
    </row>
    <row r="1824" spans="6:6" x14ac:dyDescent="0.2">
      <c r="F1824" s="9"/>
    </row>
    <row r="1825" spans="6:6" x14ac:dyDescent="0.2">
      <c r="F1825" s="9"/>
    </row>
    <row r="1826" spans="6:6" x14ac:dyDescent="0.2">
      <c r="F1826" s="9"/>
    </row>
    <row r="1827" spans="6:6" x14ac:dyDescent="0.2">
      <c r="F1827" s="9"/>
    </row>
    <row r="1828" spans="6:6" x14ac:dyDescent="0.2">
      <c r="F1828" s="9"/>
    </row>
    <row r="1829" spans="6:6" x14ac:dyDescent="0.2">
      <c r="F1829" s="9"/>
    </row>
    <row r="1830" spans="6:6" x14ac:dyDescent="0.2">
      <c r="F1830" s="9"/>
    </row>
    <row r="1831" spans="6:6" x14ac:dyDescent="0.2">
      <c r="F1831" s="9"/>
    </row>
    <row r="1832" spans="6:6" x14ac:dyDescent="0.2">
      <c r="F1832" s="9"/>
    </row>
    <row r="1833" spans="6:6" x14ac:dyDescent="0.2">
      <c r="F1833" s="9"/>
    </row>
    <row r="1834" spans="6:6" x14ac:dyDescent="0.2">
      <c r="F1834" s="9"/>
    </row>
    <row r="1835" spans="6:6" x14ac:dyDescent="0.2">
      <c r="F1835" s="9"/>
    </row>
    <row r="1836" spans="6:6" x14ac:dyDescent="0.2">
      <c r="F1836" s="9"/>
    </row>
    <row r="1837" spans="6:6" x14ac:dyDescent="0.2">
      <c r="F1837" s="9"/>
    </row>
    <row r="1838" spans="6:6" x14ac:dyDescent="0.2">
      <c r="F1838" s="9"/>
    </row>
    <row r="1839" spans="6:6" x14ac:dyDescent="0.2">
      <c r="F1839" s="9"/>
    </row>
    <row r="1840" spans="6:6" x14ac:dyDescent="0.2">
      <c r="F1840" s="9"/>
    </row>
    <row r="1841" spans="6:6" x14ac:dyDescent="0.2">
      <c r="F1841" s="9"/>
    </row>
    <row r="1842" spans="6:6" x14ac:dyDescent="0.2">
      <c r="F1842" s="9"/>
    </row>
    <row r="1843" spans="6:6" x14ac:dyDescent="0.2">
      <c r="F1843" s="9"/>
    </row>
    <row r="1844" spans="6:6" x14ac:dyDescent="0.2">
      <c r="F1844" s="9"/>
    </row>
    <row r="1845" spans="6:6" x14ac:dyDescent="0.2">
      <c r="F1845" s="9"/>
    </row>
    <row r="1846" spans="6:6" x14ac:dyDescent="0.2">
      <c r="F1846" s="9"/>
    </row>
    <row r="1847" spans="6:6" x14ac:dyDescent="0.2">
      <c r="F1847" s="9"/>
    </row>
    <row r="1848" spans="6:6" x14ac:dyDescent="0.2">
      <c r="F1848" s="9"/>
    </row>
    <row r="1849" spans="6:6" x14ac:dyDescent="0.2">
      <c r="F1849" s="9"/>
    </row>
    <row r="1850" spans="6:6" x14ac:dyDescent="0.2">
      <c r="F1850" s="9"/>
    </row>
    <row r="1851" spans="6:6" x14ac:dyDescent="0.2">
      <c r="F1851" s="9"/>
    </row>
    <row r="1852" spans="6:6" x14ac:dyDescent="0.2">
      <c r="F1852" s="9"/>
    </row>
    <row r="1853" spans="6:6" x14ac:dyDescent="0.2">
      <c r="F1853" s="9"/>
    </row>
    <row r="1854" spans="6:6" x14ac:dyDescent="0.2">
      <c r="F1854" s="9"/>
    </row>
    <row r="1855" spans="6:6" x14ac:dyDescent="0.2">
      <c r="F1855" s="9"/>
    </row>
    <row r="1856" spans="6:6" x14ac:dyDescent="0.2">
      <c r="F1856" s="9"/>
    </row>
    <row r="1857" spans="6:6" x14ac:dyDescent="0.2">
      <c r="F1857" s="9"/>
    </row>
    <row r="1858" spans="6:6" x14ac:dyDescent="0.2">
      <c r="F1858" s="9"/>
    </row>
    <row r="1859" spans="6:6" x14ac:dyDescent="0.2">
      <c r="F1859" s="9"/>
    </row>
    <row r="1860" spans="6:6" x14ac:dyDescent="0.2">
      <c r="F1860" s="9"/>
    </row>
    <row r="1861" spans="6:6" x14ac:dyDescent="0.2">
      <c r="F1861" s="9"/>
    </row>
    <row r="1862" spans="6:6" x14ac:dyDescent="0.2">
      <c r="F1862" s="9"/>
    </row>
    <row r="1863" spans="6:6" x14ac:dyDescent="0.2">
      <c r="F1863" s="9"/>
    </row>
    <row r="1864" spans="6:6" x14ac:dyDescent="0.2">
      <c r="F1864" s="9"/>
    </row>
    <row r="1865" spans="6:6" x14ac:dyDescent="0.2">
      <c r="F1865" s="9"/>
    </row>
    <row r="1866" spans="6:6" x14ac:dyDescent="0.2">
      <c r="F1866" s="9"/>
    </row>
    <row r="1867" spans="6:6" x14ac:dyDescent="0.2">
      <c r="F1867" s="9"/>
    </row>
    <row r="1868" spans="6:6" x14ac:dyDescent="0.2">
      <c r="F1868" s="9"/>
    </row>
    <row r="1869" spans="6:6" x14ac:dyDescent="0.2">
      <c r="F1869" s="9"/>
    </row>
    <row r="1870" spans="6:6" x14ac:dyDescent="0.2">
      <c r="F1870" s="9"/>
    </row>
    <row r="1871" spans="6:6" x14ac:dyDescent="0.2">
      <c r="F1871" s="9"/>
    </row>
    <row r="1872" spans="6:6" x14ac:dyDescent="0.2">
      <c r="F1872" s="9"/>
    </row>
    <row r="1873" spans="6:6" x14ac:dyDescent="0.2">
      <c r="F1873" s="9"/>
    </row>
    <row r="1874" spans="6:6" x14ac:dyDescent="0.2">
      <c r="F1874" s="9"/>
    </row>
    <row r="1875" spans="6:6" x14ac:dyDescent="0.2">
      <c r="F1875" s="9"/>
    </row>
    <row r="1876" spans="6:6" x14ac:dyDescent="0.2">
      <c r="F1876" s="9"/>
    </row>
    <row r="1877" spans="6:6" x14ac:dyDescent="0.2">
      <c r="F1877" s="9"/>
    </row>
    <row r="1878" spans="6:6" x14ac:dyDescent="0.2">
      <c r="F1878" s="9"/>
    </row>
    <row r="1879" spans="6:6" x14ac:dyDescent="0.2">
      <c r="F1879" s="9"/>
    </row>
    <row r="1880" spans="6:6" x14ac:dyDescent="0.2">
      <c r="F1880" s="9"/>
    </row>
    <row r="1881" spans="6:6" x14ac:dyDescent="0.2">
      <c r="F1881" s="9"/>
    </row>
    <row r="1882" spans="6:6" x14ac:dyDescent="0.2">
      <c r="F1882" s="9"/>
    </row>
    <row r="1883" spans="6:6" x14ac:dyDescent="0.2">
      <c r="F1883" s="9"/>
    </row>
    <row r="1884" spans="6:6" x14ac:dyDescent="0.2">
      <c r="F1884" s="9"/>
    </row>
    <row r="1885" spans="6:6" x14ac:dyDescent="0.2">
      <c r="F1885" s="9"/>
    </row>
    <row r="1886" spans="6:6" x14ac:dyDescent="0.2">
      <c r="F1886" s="9"/>
    </row>
    <row r="1887" spans="6:6" x14ac:dyDescent="0.2">
      <c r="F1887" s="9"/>
    </row>
    <row r="1888" spans="6:6" x14ac:dyDescent="0.2">
      <c r="F1888" s="9"/>
    </row>
    <row r="1889" spans="6:6" x14ac:dyDescent="0.2">
      <c r="F1889" s="9"/>
    </row>
    <row r="1890" spans="6:6" x14ac:dyDescent="0.2">
      <c r="F1890" s="9"/>
    </row>
    <row r="1891" spans="6:6" x14ac:dyDescent="0.2">
      <c r="F1891" s="9"/>
    </row>
    <row r="1892" spans="6:6" x14ac:dyDescent="0.2">
      <c r="F1892" s="9"/>
    </row>
    <row r="1893" spans="6:6" x14ac:dyDescent="0.2">
      <c r="F1893" s="9"/>
    </row>
    <row r="1894" spans="6:6" x14ac:dyDescent="0.2">
      <c r="F1894" s="9"/>
    </row>
    <row r="1895" spans="6:6" x14ac:dyDescent="0.2">
      <c r="F1895" s="9"/>
    </row>
    <row r="1896" spans="6:6" x14ac:dyDescent="0.2">
      <c r="F1896" s="9"/>
    </row>
    <row r="1897" spans="6:6" x14ac:dyDescent="0.2">
      <c r="F1897" s="9"/>
    </row>
    <row r="1898" spans="6:6" x14ac:dyDescent="0.2">
      <c r="F1898" s="9"/>
    </row>
    <row r="1899" spans="6:6" x14ac:dyDescent="0.2">
      <c r="F1899" s="9"/>
    </row>
    <row r="1900" spans="6:6" x14ac:dyDescent="0.2">
      <c r="F1900" s="9"/>
    </row>
    <row r="1901" spans="6:6" x14ac:dyDescent="0.2">
      <c r="F1901" s="9"/>
    </row>
    <row r="1902" spans="6:6" x14ac:dyDescent="0.2">
      <c r="F1902" s="9"/>
    </row>
    <row r="1903" spans="6:6" x14ac:dyDescent="0.2">
      <c r="F1903" s="9"/>
    </row>
    <row r="1904" spans="6:6" x14ac:dyDescent="0.2">
      <c r="F1904" s="9"/>
    </row>
    <row r="1905" spans="6:6" x14ac:dyDescent="0.2">
      <c r="F1905" s="9"/>
    </row>
    <row r="1906" spans="6:6" x14ac:dyDescent="0.2">
      <c r="F1906" s="9"/>
    </row>
    <row r="1907" spans="6:6" x14ac:dyDescent="0.2">
      <c r="F1907" s="9"/>
    </row>
    <row r="1908" spans="6:6" x14ac:dyDescent="0.2">
      <c r="F1908" s="9"/>
    </row>
    <row r="1909" spans="6:6" x14ac:dyDescent="0.2">
      <c r="F1909" s="9"/>
    </row>
    <row r="1910" spans="6:6" x14ac:dyDescent="0.2">
      <c r="F1910" s="9"/>
    </row>
    <row r="1911" spans="6:6" x14ac:dyDescent="0.2">
      <c r="F1911" s="9"/>
    </row>
    <row r="1912" spans="6:6" x14ac:dyDescent="0.2">
      <c r="F1912" s="9"/>
    </row>
    <row r="1913" spans="6:6" x14ac:dyDescent="0.2">
      <c r="F1913" s="9"/>
    </row>
    <row r="1914" spans="6:6" x14ac:dyDescent="0.2">
      <c r="F1914" s="9"/>
    </row>
    <row r="1915" spans="6:6" x14ac:dyDescent="0.2">
      <c r="F1915" s="9"/>
    </row>
    <row r="1916" spans="6:6" x14ac:dyDescent="0.2">
      <c r="F1916" s="9"/>
    </row>
    <row r="1917" spans="6:6" x14ac:dyDescent="0.2">
      <c r="F1917" s="9"/>
    </row>
    <row r="1918" spans="6:6" x14ac:dyDescent="0.2">
      <c r="F1918" s="9"/>
    </row>
    <row r="1919" spans="6:6" x14ac:dyDescent="0.2">
      <c r="F1919" s="9"/>
    </row>
    <row r="1920" spans="6:6" x14ac:dyDescent="0.2">
      <c r="F1920" s="9"/>
    </row>
    <row r="1921" spans="6:6" x14ac:dyDescent="0.2">
      <c r="F1921" s="9"/>
    </row>
    <row r="1922" spans="6:6" x14ac:dyDescent="0.2">
      <c r="F1922" s="9"/>
    </row>
    <row r="1923" spans="6:6" x14ac:dyDescent="0.2">
      <c r="F1923" s="9"/>
    </row>
    <row r="1924" spans="6:6" x14ac:dyDescent="0.2">
      <c r="F1924" s="9"/>
    </row>
    <row r="1925" spans="6:6" x14ac:dyDescent="0.2">
      <c r="F1925" s="9"/>
    </row>
    <row r="1926" spans="6:6" x14ac:dyDescent="0.2">
      <c r="F1926" s="9"/>
    </row>
    <row r="1927" spans="6:6" x14ac:dyDescent="0.2">
      <c r="F1927" s="9"/>
    </row>
    <row r="1928" spans="6:6" x14ac:dyDescent="0.2">
      <c r="F1928" s="9"/>
    </row>
    <row r="1929" spans="6:6" x14ac:dyDescent="0.2">
      <c r="F1929" s="9"/>
    </row>
    <row r="1930" spans="6:6" x14ac:dyDescent="0.2">
      <c r="F1930" s="9"/>
    </row>
    <row r="1931" spans="6:6" x14ac:dyDescent="0.2">
      <c r="F1931" s="9"/>
    </row>
    <row r="1932" spans="6:6" x14ac:dyDescent="0.2">
      <c r="F1932" s="9"/>
    </row>
    <row r="1933" spans="6:6" x14ac:dyDescent="0.2">
      <c r="F1933" s="9"/>
    </row>
    <row r="1934" spans="6:6" x14ac:dyDescent="0.2">
      <c r="F1934" s="9"/>
    </row>
    <row r="1935" spans="6:6" x14ac:dyDescent="0.2">
      <c r="F1935" s="9"/>
    </row>
    <row r="1936" spans="6:6" x14ac:dyDescent="0.2">
      <c r="F1936" s="9"/>
    </row>
    <row r="1937" spans="6:6" x14ac:dyDescent="0.2">
      <c r="F1937" s="9"/>
    </row>
    <row r="1938" spans="6:6" x14ac:dyDescent="0.2">
      <c r="F1938" s="9"/>
    </row>
    <row r="1939" spans="6:6" x14ac:dyDescent="0.2">
      <c r="F1939" s="9"/>
    </row>
    <row r="1940" spans="6:6" x14ac:dyDescent="0.2">
      <c r="F1940" s="9"/>
    </row>
    <row r="1941" spans="6:6" x14ac:dyDescent="0.2">
      <c r="F1941" s="9"/>
    </row>
    <row r="1942" spans="6:6" x14ac:dyDescent="0.2">
      <c r="F1942" s="9"/>
    </row>
    <row r="1943" spans="6:6" x14ac:dyDescent="0.2">
      <c r="F1943" s="9"/>
    </row>
    <row r="1944" spans="6:6" x14ac:dyDescent="0.2">
      <c r="F1944" s="9"/>
    </row>
    <row r="1945" spans="6:6" x14ac:dyDescent="0.2">
      <c r="F1945" s="9"/>
    </row>
    <row r="1946" spans="6:6" x14ac:dyDescent="0.2">
      <c r="F1946" s="9"/>
    </row>
    <row r="1947" spans="6:6" x14ac:dyDescent="0.2">
      <c r="F1947" s="9"/>
    </row>
    <row r="1948" spans="6:6" x14ac:dyDescent="0.2">
      <c r="F1948" s="9"/>
    </row>
    <row r="1949" spans="6:6" x14ac:dyDescent="0.2">
      <c r="F1949" s="9"/>
    </row>
    <row r="1950" spans="6:6" x14ac:dyDescent="0.2">
      <c r="F1950" s="9"/>
    </row>
    <row r="1951" spans="6:6" x14ac:dyDescent="0.2">
      <c r="F1951" s="9"/>
    </row>
    <row r="1952" spans="6:6" x14ac:dyDescent="0.2">
      <c r="F1952" s="9"/>
    </row>
    <row r="1953" spans="6:6" x14ac:dyDescent="0.2">
      <c r="F1953" s="9"/>
    </row>
    <row r="1954" spans="6:6" x14ac:dyDescent="0.2">
      <c r="F1954" s="9"/>
    </row>
    <row r="1955" spans="6:6" x14ac:dyDescent="0.2">
      <c r="F1955" s="9"/>
    </row>
    <row r="1956" spans="6:6" x14ac:dyDescent="0.2">
      <c r="F1956" s="9"/>
    </row>
    <row r="1957" spans="6:6" x14ac:dyDescent="0.2">
      <c r="F1957" s="9"/>
    </row>
    <row r="1958" spans="6:6" x14ac:dyDescent="0.2">
      <c r="F1958" s="9"/>
    </row>
    <row r="1959" spans="6:6" x14ac:dyDescent="0.2">
      <c r="F1959" s="9"/>
    </row>
    <row r="1960" spans="6:6" x14ac:dyDescent="0.2">
      <c r="F1960" s="9"/>
    </row>
    <row r="1961" spans="6:6" x14ac:dyDescent="0.2">
      <c r="F1961" s="9"/>
    </row>
    <row r="1962" spans="6:6" x14ac:dyDescent="0.2">
      <c r="F1962" s="9"/>
    </row>
    <row r="1963" spans="6:6" x14ac:dyDescent="0.2">
      <c r="F1963" s="9"/>
    </row>
    <row r="1964" spans="6:6" x14ac:dyDescent="0.2">
      <c r="F1964" s="9"/>
    </row>
    <row r="1965" spans="6:6" x14ac:dyDescent="0.2">
      <c r="F1965" s="9"/>
    </row>
    <row r="1966" spans="6:6" x14ac:dyDescent="0.2">
      <c r="F1966" s="9"/>
    </row>
    <row r="1967" spans="6:6" x14ac:dyDescent="0.2">
      <c r="F1967" s="9"/>
    </row>
    <row r="1968" spans="6:6" x14ac:dyDescent="0.2">
      <c r="F1968" s="9"/>
    </row>
    <row r="1969" spans="6:6" x14ac:dyDescent="0.2">
      <c r="F1969" s="9"/>
    </row>
    <row r="1970" spans="6:6" x14ac:dyDescent="0.2">
      <c r="F1970" s="9"/>
    </row>
    <row r="1971" spans="6:6" x14ac:dyDescent="0.2">
      <c r="F1971" s="9"/>
    </row>
    <row r="1972" spans="6:6" x14ac:dyDescent="0.2">
      <c r="F1972" s="9"/>
    </row>
    <row r="1973" spans="6:6" x14ac:dyDescent="0.2">
      <c r="F1973" s="9"/>
    </row>
    <row r="1974" spans="6:6" x14ac:dyDescent="0.2">
      <c r="F1974" s="9"/>
    </row>
    <row r="1975" spans="6:6" x14ac:dyDescent="0.2">
      <c r="F1975" s="9"/>
    </row>
    <row r="1976" spans="6:6" x14ac:dyDescent="0.2">
      <c r="F1976" s="9"/>
    </row>
    <row r="1977" spans="6:6" x14ac:dyDescent="0.2">
      <c r="F1977" s="9"/>
    </row>
    <row r="1978" spans="6:6" x14ac:dyDescent="0.2">
      <c r="F1978" s="9"/>
    </row>
    <row r="1979" spans="6:6" x14ac:dyDescent="0.2">
      <c r="F1979" s="9"/>
    </row>
    <row r="1980" spans="6:6" x14ac:dyDescent="0.2">
      <c r="F1980" s="9"/>
    </row>
    <row r="1981" spans="6:6" x14ac:dyDescent="0.2">
      <c r="F1981" s="9"/>
    </row>
    <row r="1982" spans="6:6" x14ac:dyDescent="0.2">
      <c r="F1982" s="9"/>
    </row>
    <row r="1983" spans="6:6" x14ac:dyDescent="0.2">
      <c r="F1983" s="9"/>
    </row>
    <row r="1984" spans="6:6" x14ac:dyDescent="0.2">
      <c r="F1984" s="9"/>
    </row>
    <row r="1985" spans="6:6" x14ac:dyDescent="0.2">
      <c r="F1985" s="9"/>
    </row>
    <row r="1986" spans="6:6" x14ac:dyDescent="0.2">
      <c r="F1986" s="9"/>
    </row>
    <row r="1987" spans="6:6" x14ac:dyDescent="0.2">
      <c r="F1987" s="9"/>
    </row>
    <row r="1988" spans="6:6" x14ac:dyDescent="0.2">
      <c r="F1988" s="9"/>
    </row>
    <row r="1989" spans="6:6" x14ac:dyDescent="0.2">
      <c r="F1989" s="9"/>
    </row>
    <row r="1990" spans="6:6" x14ac:dyDescent="0.2">
      <c r="F1990" s="9"/>
    </row>
    <row r="1991" spans="6:6" x14ac:dyDescent="0.2">
      <c r="F1991" s="9"/>
    </row>
    <row r="1992" spans="6:6" x14ac:dyDescent="0.2">
      <c r="F1992" s="9"/>
    </row>
    <row r="1993" spans="6:6" x14ac:dyDescent="0.2">
      <c r="F1993" s="9"/>
    </row>
    <row r="1994" spans="6:6" x14ac:dyDescent="0.2">
      <c r="F1994" s="9"/>
    </row>
    <row r="1995" spans="6:6" x14ac:dyDescent="0.2">
      <c r="F1995" s="9"/>
    </row>
    <row r="1996" spans="6:6" x14ac:dyDescent="0.2">
      <c r="F1996" s="9"/>
    </row>
    <row r="1997" spans="6:6" x14ac:dyDescent="0.2">
      <c r="F1997" s="9"/>
    </row>
    <row r="1998" spans="6:6" x14ac:dyDescent="0.2">
      <c r="F1998" s="9"/>
    </row>
    <row r="1999" spans="6:6" x14ac:dyDescent="0.2">
      <c r="F1999" s="9"/>
    </row>
    <row r="2000" spans="6:6" x14ac:dyDescent="0.2">
      <c r="F2000" s="9"/>
    </row>
    <row r="2001" spans="6:6" x14ac:dyDescent="0.2">
      <c r="F2001" s="9"/>
    </row>
    <row r="2002" spans="6:6" x14ac:dyDescent="0.2">
      <c r="F2002" s="9"/>
    </row>
    <row r="2003" spans="6:6" x14ac:dyDescent="0.2">
      <c r="F2003" s="9"/>
    </row>
    <row r="2004" spans="6:6" x14ac:dyDescent="0.2">
      <c r="F2004" s="9"/>
    </row>
    <row r="2005" spans="6:6" x14ac:dyDescent="0.2">
      <c r="F2005" s="9"/>
    </row>
    <row r="2006" spans="6:6" x14ac:dyDescent="0.2">
      <c r="F2006" s="9"/>
    </row>
    <row r="2007" spans="6:6" x14ac:dyDescent="0.2">
      <c r="F2007" s="9"/>
    </row>
    <row r="2008" spans="6:6" x14ac:dyDescent="0.2">
      <c r="F2008" s="9"/>
    </row>
    <row r="2009" spans="6:6" x14ac:dyDescent="0.2">
      <c r="F2009" s="9"/>
    </row>
    <row r="2010" spans="6:6" x14ac:dyDescent="0.2">
      <c r="F2010" s="9"/>
    </row>
    <row r="2011" spans="6:6" x14ac:dyDescent="0.2">
      <c r="F2011" s="9"/>
    </row>
    <row r="2012" spans="6:6" x14ac:dyDescent="0.2">
      <c r="F2012" s="9"/>
    </row>
    <row r="2013" spans="6:6" x14ac:dyDescent="0.2">
      <c r="F2013" s="9"/>
    </row>
    <row r="2014" spans="6:6" x14ac:dyDescent="0.2">
      <c r="F2014" s="9"/>
    </row>
    <row r="2015" spans="6:6" x14ac:dyDescent="0.2">
      <c r="F2015" s="9"/>
    </row>
    <row r="2016" spans="6:6" x14ac:dyDescent="0.2">
      <c r="F2016" s="9"/>
    </row>
    <row r="2017" spans="6:6" x14ac:dyDescent="0.2">
      <c r="F2017" s="9"/>
    </row>
    <row r="2018" spans="6:6" x14ac:dyDescent="0.2">
      <c r="F2018" s="9"/>
    </row>
    <row r="2019" spans="6:6" x14ac:dyDescent="0.2">
      <c r="F2019" s="9"/>
    </row>
    <row r="2020" spans="6:6" x14ac:dyDescent="0.2">
      <c r="F2020" s="9"/>
    </row>
    <row r="2021" spans="6:6" x14ac:dyDescent="0.2">
      <c r="F2021" s="9"/>
    </row>
    <row r="2022" spans="6:6" x14ac:dyDescent="0.2">
      <c r="F2022" s="9"/>
    </row>
    <row r="2023" spans="6:6" x14ac:dyDescent="0.2">
      <c r="F2023" s="9"/>
    </row>
    <row r="2024" spans="6:6" x14ac:dyDescent="0.2">
      <c r="F2024" s="9"/>
    </row>
    <row r="2025" spans="6:6" x14ac:dyDescent="0.2">
      <c r="F2025" s="9"/>
    </row>
    <row r="2026" spans="6:6" x14ac:dyDescent="0.2">
      <c r="F2026" s="9"/>
    </row>
    <row r="2027" spans="6:6" x14ac:dyDescent="0.2">
      <c r="F2027" s="9"/>
    </row>
    <row r="2028" spans="6:6" x14ac:dyDescent="0.2">
      <c r="F2028" s="9"/>
    </row>
    <row r="2029" spans="6:6" x14ac:dyDescent="0.2">
      <c r="F2029" s="9"/>
    </row>
    <row r="2030" spans="6:6" x14ac:dyDescent="0.2">
      <c r="F2030" s="9"/>
    </row>
    <row r="2031" spans="6:6" x14ac:dyDescent="0.2">
      <c r="F2031" s="9"/>
    </row>
    <row r="2032" spans="6:6" x14ac:dyDescent="0.2">
      <c r="F2032" s="9"/>
    </row>
    <row r="2033" spans="6:6" x14ac:dyDescent="0.2">
      <c r="F2033" s="9"/>
    </row>
    <row r="2034" spans="6:6" x14ac:dyDescent="0.2">
      <c r="F2034" s="9"/>
    </row>
    <row r="2035" spans="6:6" x14ac:dyDescent="0.2">
      <c r="F2035" s="9"/>
    </row>
    <row r="2036" spans="6:6" x14ac:dyDescent="0.2">
      <c r="F2036" s="9"/>
    </row>
    <row r="2037" spans="6:6" x14ac:dyDescent="0.2">
      <c r="F2037" s="9"/>
    </row>
    <row r="2038" spans="6:6" x14ac:dyDescent="0.2">
      <c r="F2038" s="9"/>
    </row>
    <row r="2039" spans="6:6" x14ac:dyDescent="0.2">
      <c r="F2039" s="9"/>
    </row>
    <row r="2040" spans="6:6" x14ac:dyDescent="0.2">
      <c r="F2040" s="9"/>
    </row>
    <row r="2041" spans="6:6" x14ac:dyDescent="0.2">
      <c r="F2041" s="9"/>
    </row>
    <row r="2042" spans="6:6" x14ac:dyDescent="0.2">
      <c r="F2042" s="9"/>
    </row>
    <row r="2043" spans="6:6" x14ac:dyDescent="0.2">
      <c r="F2043" s="9"/>
    </row>
    <row r="2044" spans="6:6" x14ac:dyDescent="0.2">
      <c r="F2044" s="9"/>
    </row>
    <row r="2045" spans="6:6" x14ac:dyDescent="0.2">
      <c r="F2045" s="9"/>
    </row>
    <row r="2046" spans="6:6" x14ac:dyDescent="0.2">
      <c r="F2046" s="9"/>
    </row>
    <row r="2047" spans="6:6" x14ac:dyDescent="0.2">
      <c r="F2047" s="9"/>
    </row>
    <row r="2048" spans="6:6" x14ac:dyDescent="0.2">
      <c r="F2048" s="9"/>
    </row>
    <row r="2049" spans="6:6" x14ac:dyDescent="0.2">
      <c r="F2049" s="9"/>
    </row>
    <row r="2050" spans="6:6" x14ac:dyDescent="0.2">
      <c r="F2050" s="9"/>
    </row>
    <row r="2051" spans="6:6" x14ac:dyDescent="0.2">
      <c r="F2051" s="9"/>
    </row>
    <row r="2052" spans="6:6" x14ac:dyDescent="0.2">
      <c r="F2052" s="9"/>
    </row>
    <row r="2053" spans="6:6" x14ac:dyDescent="0.2">
      <c r="F2053" s="9"/>
    </row>
    <row r="2054" spans="6:6" x14ac:dyDescent="0.2">
      <c r="F2054" s="9"/>
    </row>
    <row r="2055" spans="6:6" x14ac:dyDescent="0.2">
      <c r="F2055" s="9"/>
    </row>
    <row r="2056" spans="6:6" x14ac:dyDescent="0.2">
      <c r="F2056" s="9"/>
    </row>
    <row r="2057" spans="6:6" x14ac:dyDescent="0.2">
      <c r="F2057" s="9"/>
    </row>
    <row r="2058" spans="6:6" x14ac:dyDescent="0.2">
      <c r="F2058" s="9"/>
    </row>
    <row r="2059" spans="6:6" x14ac:dyDescent="0.2">
      <c r="F2059" s="9"/>
    </row>
    <row r="2060" spans="6:6" x14ac:dyDescent="0.2">
      <c r="F2060" s="9"/>
    </row>
    <row r="2061" spans="6:6" x14ac:dyDescent="0.2">
      <c r="F2061" s="9"/>
    </row>
    <row r="2062" spans="6:6" x14ac:dyDescent="0.2">
      <c r="F2062" s="9"/>
    </row>
    <row r="2063" spans="6:6" x14ac:dyDescent="0.2">
      <c r="F2063" s="9"/>
    </row>
    <row r="2064" spans="6:6" x14ac:dyDescent="0.2">
      <c r="F2064" s="9"/>
    </row>
    <row r="2065" spans="6:6" x14ac:dyDescent="0.2">
      <c r="F2065" s="9"/>
    </row>
    <row r="2066" spans="6:6" x14ac:dyDescent="0.2">
      <c r="F2066" s="9"/>
    </row>
    <row r="2067" spans="6:6" x14ac:dyDescent="0.2">
      <c r="F2067" s="9"/>
    </row>
    <row r="2068" spans="6:6" x14ac:dyDescent="0.2">
      <c r="F2068" s="9"/>
    </row>
    <row r="2069" spans="6:6" x14ac:dyDescent="0.2">
      <c r="F2069" s="9"/>
    </row>
    <row r="2070" spans="6:6" x14ac:dyDescent="0.2">
      <c r="F2070" s="9"/>
    </row>
    <row r="2071" spans="6:6" x14ac:dyDescent="0.2">
      <c r="F2071" s="9"/>
    </row>
    <row r="2072" spans="6:6" x14ac:dyDescent="0.2">
      <c r="F2072" s="9"/>
    </row>
    <row r="2073" spans="6:6" x14ac:dyDescent="0.2">
      <c r="F2073" s="9"/>
    </row>
    <row r="2074" spans="6:6" x14ac:dyDescent="0.2">
      <c r="F2074" s="9"/>
    </row>
    <row r="2075" spans="6:6" x14ac:dyDescent="0.2">
      <c r="F2075" s="9"/>
    </row>
    <row r="2076" spans="6:6" x14ac:dyDescent="0.2">
      <c r="F2076" s="9"/>
    </row>
    <row r="2077" spans="6:6" x14ac:dyDescent="0.2">
      <c r="F2077" s="9"/>
    </row>
    <row r="2078" spans="6:6" x14ac:dyDescent="0.2">
      <c r="F2078" s="9"/>
    </row>
    <row r="2079" spans="6:6" x14ac:dyDescent="0.2">
      <c r="F2079" s="9"/>
    </row>
    <row r="2080" spans="6:6" x14ac:dyDescent="0.2">
      <c r="F2080" s="9"/>
    </row>
    <row r="2081" spans="6:6" x14ac:dyDescent="0.2">
      <c r="F2081" s="9"/>
    </row>
    <row r="2082" spans="6:6" x14ac:dyDescent="0.2">
      <c r="F2082" s="9"/>
    </row>
    <row r="2083" spans="6:6" x14ac:dyDescent="0.2">
      <c r="F2083" s="9"/>
    </row>
    <row r="2084" spans="6:6" x14ac:dyDescent="0.2">
      <c r="F2084" s="9"/>
    </row>
    <row r="2085" spans="6:6" x14ac:dyDescent="0.2">
      <c r="F2085" s="9"/>
    </row>
    <row r="2086" spans="6:6" x14ac:dyDescent="0.2">
      <c r="F2086" s="9"/>
    </row>
    <row r="2087" spans="6:6" x14ac:dyDescent="0.2">
      <c r="F2087" s="9"/>
    </row>
    <row r="2088" spans="6:6" x14ac:dyDescent="0.2">
      <c r="F2088" s="9"/>
    </row>
    <row r="2089" spans="6:6" x14ac:dyDescent="0.2">
      <c r="F2089" s="9"/>
    </row>
    <row r="2090" spans="6:6" x14ac:dyDescent="0.2">
      <c r="F2090" s="9"/>
    </row>
    <row r="2091" spans="6:6" x14ac:dyDescent="0.2">
      <c r="F2091" s="9"/>
    </row>
    <row r="2092" spans="6:6" x14ac:dyDescent="0.2">
      <c r="F2092" s="9"/>
    </row>
    <row r="2093" spans="6:6" x14ac:dyDescent="0.2">
      <c r="F2093" s="9"/>
    </row>
    <row r="2094" spans="6:6" x14ac:dyDescent="0.2">
      <c r="F2094" s="9"/>
    </row>
    <row r="2095" spans="6:6" x14ac:dyDescent="0.2">
      <c r="F2095" s="9"/>
    </row>
    <row r="2096" spans="6:6" x14ac:dyDescent="0.2">
      <c r="F2096" s="9"/>
    </row>
    <row r="2097" spans="6:6" x14ac:dyDescent="0.2">
      <c r="F2097" s="9"/>
    </row>
    <row r="2098" spans="6:6" x14ac:dyDescent="0.2">
      <c r="F2098" s="9"/>
    </row>
    <row r="2099" spans="6:6" x14ac:dyDescent="0.2">
      <c r="F2099" s="9"/>
    </row>
    <row r="2100" spans="6:6" x14ac:dyDescent="0.2">
      <c r="F2100" s="9"/>
    </row>
    <row r="2101" spans="6:6" x14ac:dyDescent="0.2">
      <c r="F2101" s="9"/>
    </row>
    <row r="2102" spans="6:6" x14ac:dyDescent="0.2">
      <c r="F2102" s="9"/>
    </row>
    <row r="2103" spans="6:6" x14ac:dyDescent="0.2">
      <c r="F2103" s="9"/>
    </row>
    <row r="2104" spans="6:6" x14ac:dyDescent="0.2">
      <c r="F2104" s="9"/>
    </row>
    <row r="2105" spans="6:6" x14ac:dyDescent="0.2">
      <c r="F2105" s="9"/>
    </row>
    <row r="2106" spans="6:6" x14ac:dyDescent="0.2">
      <c r="F2106" s="9"/>
    </row>
    <row r="2107" spans="6:6" x14ac:dyDescent="0.2">
      <c r="F2107" s="9"/>
    </row>
    <row r="2108" spans="6:6" x14ac:dyDescent="0.2">
      <c r="F2108" s="9"/>
    </row>
    <row r="2109" spans="6:6" x14ac:dyDescent="0.2">
      <c r="F2109" s="9"/>
    </row>
    <row r="2110" spans="6:6" x14ac:dyDescent="0.2">
      <c r="F2110" s="9"/>
    </row>
    <row r="2111" spans="6:6" x14ac:dyDescent="0.2">
      <c r="F2111" s="9"/>
    </row>
    <row r="2112" spans="6:6" x14ac:dyDescent="0.2">
      <c r="F2112" s="9"/>
    </row>
    <row r="2113" spans="6:6" x14ac:dyDescent="0.2">
      <c r="F2113" s="9"/>
    </row>
    <row r="2114" spans="6:6" x14ac:dyDescent="0.2">
      <c r="F2114" s="9"/>
    </row>
    <row r="2115" spans="6:6" x14ac:dyDescent="0.2">
      <c r="F2115" s="9"/>
    </row>
    <row r="2116" spans="6:6" x14ac:dyDescent="0.2">
      <c r="F2116" s="9"/>
    </row>
    <row r="2117" spans="6:6" x14ac:dyDescent="0.2">
      <c r="F2117" s="9"/>
    </row>
    <row r="2118" spans="6:6" x14ac:dyDescent="0.2">
      <c r="F2118" s="9"/>
    </row>
    <row r="2119" spans="6:6" x14ac:dyDescent="0.2">
      <c r="F2119" s="9"/>
    </row>
    <row r="2120" spans="6:6" x14ac:dyDescent="0.2">
      <c r="F2120" s="9"/>
    </row>
    <row r="2121" spans="6:6" x14ac:dyDescent="0.2">
      <c r="F2121" s="9"/>
    </row>
    <row r="2122" spans="6:6" x14ac:dyDescent="0.2">
      <c r="F2122" s="9"/>
    </row>
    <row r="2123" spans="6:6" x14ac:dyDescent="0.2">
      <c r="F2123" s="9"/>
    </row>
    <row r="2124" spans="6:6" x14ac:dyDescent="0.2">
      <c r="F2124" s="9"/>
    </row>
    <row r="2125" spans="6:6" x14ac:dyDescent="0.2">
      <c r="F2125" s="9"/>
    </row>
    <row r="2126" spans="6:6" x14ac:dyDescent="0.2">
      <c r="F2126" s="9"/>
    </row>
    <row r="2127" spans="6:6" x14ac:dyDescent="0.2">
      <c r="F2127" s="9"/>
    </row>
    <row r="2128" spans="6:6" x14ac:dyDescent="0.2">
      <c r="F2128" s="9"/>
    </row>
    <row r="2129" spans="6:6" x14ac:dyDescent="0.2">
      <c r="F2129" s="9"/>
    </row>
    <row r="2130" spans="6:6" x14ac:dyDescent="0.2">
      <c r="F2130" s="9"/>
    </row>
    <row r="2131" spans="6:6" x14ac:dyDescent="0.2">
      <c r="F2131" s="9"/>
    </row>
    <row r="2132" spans="6:6" x14ac:dyDescent="0.2">
      <c r="F2132" s="9"/>
    </row>
    <row r="2133" spans="6:6" x14ac:dyDescent="0.2">
      <c r="F2133" s="9"/>
    </row>
    <row r="2134" spans="6:6" x14ac:dyDescent="0.2">
      <c r="F2134" s="9"/>
    </row>
    <row r="2135" spans="6:6" x14ac:dyDescent="0.2">
      <c r="F2135" s="9"/>
    </row>
    <row r="2136" spans="6:6" x14ac:dyDescent="0.2">
      <c r="F2136" s="9"/>
    </row>
    <row r="2137" spans="6:6" x14ac:dyDescent="0.2">
      <c r="F2137" s="9"/>
    </row>
    <row r="2138" spans="6:6" x14ac:dyDescent="0.2">
      <c r="F2138" s="9"/>
    </row>
    <row r="2139" spans="6:6" x14ac:dyDescent="0.2">
      <c r="F2139" s="9"/>
    </row>
    <row r="2140" spans="6:6" x14ac:dyDescent="0.2">
      <c r="F2140" s="9"/>
    </row>
    <row r="2141" spans="6:6" x14ac:dyDescent="0.2">
      <c r="F2141" s="9"/>
    </row>
    <row r="2142" spans="6:6" x14ac:dyDescent="0.2">
      <c r="F2142" s="9"/>
    </row>
    <row r="2143" spans="6:6" x14ac:dyDescent="0.2">
      <c r="F2143" s="9"/>
    </row>
    <row r="2144" spans="6:6" x14ac:dyDescent="0.2">
      <c r="F2144" s="9"/>
    </row>
    <row r="2145" spans="6:6" x14ac:dyDescent="0.2">
      <c r="F2145" s="9"/>
    </row>
    <row r="2146" spans="6:6" x14ac:dyDescent="0.2">
      <c r="F2146" s="9"/>
    </row>
    <row r="2147" spans="6:6" x14ac:dyDescent="0.2">
      <c r="F2147" s="9"/>
    </row>
    <row r="2148" spans="6:6" x14ac:dyDescent="0.2">
      <c r="F2148" s="9"/>
    </row>
    <row r="2149" spans="6:6" x14ac:dyDescent="0.2">
      <c r="F2149" s="9"/>
    </row>
    <row r="2150" spans="6:6" x14ac:dyDescent="0.2">
      <c r="F2150" s="9"/>
    </row>
    <row r="2151" spans="6:6" x14ac:dyDescent="0.2">
      <c r="F2151" s="9"/>
    </row>
    <row r="2152" spans="6:6" x14ac:dyDescent="0.2">
      <c r="F2152" s="9"/>
    </row>
    <row r="2153" spans="6:6" x14ac:dyDescent="0.2">
      <c r="F2153" s="9"/>
    </row>
    <row r="2154" spans="6:6" x14ac:dyDescent="0.2">
      <c r="F2154" s="9"/>
    </row>
    <row r="2155" spans="6:6" x14ac:dyDescent="0.2">
      <c r="F2155" s="9"/>
    </row>
    <row r="2156" spans="6:6" x14ac:dyDescent="0.2">
      <c r="F2156" s="9"/>
    </row>
    <row r="2157" spans="6:6" x14ac:dyDescent="0.2">
      <c r="F2157" s="9"/>
    </row>
    <row r="2158" spans="6:6" x14ac:dyDescent="0.2">
      <c r="F2158" s="9"/>
    </row>
    <row r="2159" spans="6:6" x14ac:dyDescent="0.2">
      <c r="F2159" s="9"/>
    </row>
    <row r="2160" spans="6:6" x14ac:dyDescent="0.2">
      <c r="F2160" s="9"/>
    </row>
    <row r="2161" spans="6:6" x14ac:dyDescent="0.2">
      <c r="F2161" s="9"/>
    </row>
    <row r="2162" spans="6:6" x14ac:dyDescent="0.2">
      <c r="F2162" s="9"/>
    </row>
    <row r="2163" spans="6:6" x14ac:dyDescent="0.2">
      <c r="F2163" s="9"/>
    </row>
    <row r="2164" spans="6:6" x14ac:dyDescent="0.2">
      <c r="F2164" s="9"/>
    </row>
    <row r="2165" spans="6:6" x14ac:dyDescent="0.2">
      <c r="F2165" s="9"/>
    </row>
    <row r="2166" spans="6:6" x14ac:dyDescent="0.2">
      <c r="F2166" s="9"/>
    </row>
    <row r="2167" spans="6:6" x14ac:dyDescent="0.2">
      <c r="F2167" s="9"/>
    </row>
    <row r="2168" spans="6:6" x14ac:dyDescent="0.2">
      <c r="F2168" s="9"/>
    </row>
    <row r="2169" spans="6:6" x14ac:dyDescent="0.2">
      <c r="F2169" s="9"/>
    </row>
    <row r="2170" spans="6:6" x14ac:dyDescent="0.2">
      <c r="F2170" s="9"/>
    </row>
    <row r="2171" spans="6:6" x14ac:dyDescent="0.2">
      <c r="F2171" s="9"/>
    </row>
    <row r="2172" spans="6:6" x14ac:dyDescent="0.2">
      <c r="F2172" s="9"/>
    </row>
    <row r="2173" spans="6:6" x14ac:dyDescent="0.2">
      <c r="F2173" s="9"/>
    </row>
    <row r="2174" spans="6:6" x14ac:dyDescent="0.2">
      <c r="F2174" s="9"/>
    </row>
    <row r="2175" spans="6:6" x14ac:dyDescent="0.2">
      <c r="F2175" s="9"/>
    </row>
    <row r="2176" spans="6:6" x14ac:dyDescent="0.2">
      <c r="F2176" s="9"/>
    </row>
    <row r="2177" spans="6:6" x14ac:dyDescent="0.2">
      <c r="F2177" s="9"/>
    </row>
    <row r="2178" spans="6:6" x14ac:dyDescent="0.2">
      <c r="F2178" s="9"/>
    </row>
    <row r="2179" spans="6:6" x14ac:dyDescent="0.2">
      <c r="F2179" s="9"/>
    </row>
    <row r="2180" spans="6:6" x14ac:dyDescent="0.2">
      <c r="F2180" s="9"/>
    </row>
    <row r="2181" spans="6:6" x14ac:dyDescent="0.2">
      <c r="F2181" s="9"/>
    </row>
    <row r="2182" spans="6:6" x14ac:dyDescent="0.2">
      <c r="F2182" s="9"/>
    </row>
    <row r="2183" spans="6:6" x14ac:dyDescent="0.2">
      <c r="F2183" s="9"/>
    </row>
    <row r="2184" spans="6:6" x14ac:dyDescent="0.2">
      <c r="F2184" s="9"/>
    </row>
    <row r="2185" spans="6:6" x14ac:dyDescent="0.2">
      <c r="F2185" s="9"/>
    </row>
    <row r="2186" spans="6:6" x14ac:dyDescent="0.2">
      <c r="F2186" s="9"/>
    </row>
    <row r="2187" spans="6:6" x14ac:dyDescent="0.2">
      <c r="F2187" s="9"/>
    </row>
    <row r="2188" spans="6:6" x14ac:dyDescent="0.2">
      <c r="F2188" s="9"/>
    </row>
    <row r="2189" spans="6:6" x14ac:dyDescent="0.2">
      <c r="F2189" s="9"/>
    </row>
    <row r="2190" spans="6:6" x14ac:dyDescent="0.2">
      <c r="F2190" s="9"/>
    </row>
    <row r="2191" spans="6:6" x14ac:dyDescent="0.2">
      <c r="F2191" s="9"/>
    </row>
    <row r="2192" spans="6:6" x14ac:dyDescent="0.2">
      <c r="F2192" s="9"/>
    </row>
    <row r="2193" spans="6:6" x14ac:dyDescent="0.2">
      <c r="F2193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75"/>
  <sheetViews>
    <sheetView workbookViewId="0">
      <pane ySplit="3" topLeftCell="A58" activePane="bottomLeft" state="frozen"/>
      <selection pane="bottomLeft" activeCell="H83" sqref="H83"/>
    </sheetView>
  </sheetViews>
  <sheetFormatPr defaultRowHeight="12.75" x14ac:dyDescent="0.2"/>
  <cols>
    <col min="1" max="1" width="9.140625" style="18"/>
    <col min="3" max="3" width="10.28515625" style="14" customWidth="1"/>
  </cols>
  <sheetData>
    <row r="3" spans="1:7" x14ac:dyDescent="0.2">
      <c r="C3" s="14" t="s">
        <v>28</v>
      </c>
      <c r="D3" t="s">
        <v>29</v>
      </c>
      <c r="G3" s="26" t="s">
        <v>34</v>
      </c>
    </row>
    <row r="4" spans="1:7" x14ac:dyDescent="0.2">
      <c r="A4" s="18">
        <v>2013</v>
      </c>
      <c r="B4" t="s">
        <v>16</v>
      </c>
      <c r="C4" s="14">
        <v>0</v>
      </c>
      <c r="D4" s="18">
        <f t="shared" ref="D4:D67" si="0">C4/2000</f>
        <v>0</v>
      </c>
    </row>
    <row r="5" spans="1:7" x14ac:dyDescent="0.2">
      <c r="B5" t="s">
        <v>17</v>
      </c>
      <c r="C5" s="14">
        <v>33.9</v>
      </c>
      <c r="D5" s="18">
        <f t="shared" si="0"/>
        <v>1.695E-2</v>
      </c>
    </row>
    <row r="6" spans="1:7" x14ac:dyDescent="0.2">
      <c r="B6" t="s">
        <v>18</v>
      </c>
      <c r="C6" s="14">
        <v>168.03</v>
      </c>
      <c r="D6" s="18">
        <f t="shared" si="0"/>
        <v>8.4015000000000006E-2</v>
      </c>
    </row>
    <row r="7" spans="1:7" x14ac:dyDescent="0.2">
      <c r="B7" s="16" t="s">
        <v>19</v>
      </c>
      <c r="C7" s="17">
        <v>15.04</v>
      </c>
      <c r="D7" s="18">
        <f t="shared" si="0"/>
        <v>7.5199999999999998E-3</v>
      </c>
    </row>
    <row r="8" spans="1:7" x14ac:dyDescent="0.2">
      <c r="B8" s="16" t="s">
        <v>20</v>
      </c>
      <c r="C8" s="17">
        <v>0</v>
      </c>
      <c r="D8" s="18">
        <f t="shared" si="0"/>
        <v>0</v>
      </c>
    </row>
    <row r="9" spans="1:7" x14ac:dyDescent="0.2">
      <c r="B9" s="16" t="s">
        <v>21</v>
      </c>
      <c r="C9" s="17">
        <v>63.04</v>
      </c>
      <c r="D9" s="18">
        <f t="shared" si="0"/>
        <v>3.1519999999999999E-2</v>
      </c>
    </row>
    <row r="10" spans="1:7" x14ac:dyDescent="0.2">
      <c r="B10" s="16" t="s">
        <v>22</v>
      </c>
      <c r="C10" s="17">
        <v>388.22</v>
      </c>
      <c r="D10" s="18">
        <f t="shared" si="0"/>
        <v>0.19411</v>
      </c>
    </row>
    <row r="11" spans="1:7" x14ac:dyDescent="0.2">
      <c r="B11" s="16" t="s">
        <v>23</v>
      </c>
      <c r="C11" s="17">
        <v>584.63</v>
      </c>
      <c r="D11" s="18">
        <f t="shared" si="0"/>
        <v>0.29231499999999999</v>
      </c>
    </row>
    <row r="12" spans="1:7" x14ac:dyDescent="0.2">
      <c r="B12" s="16" t="s">
        <v>24</v>
      </c>
      <c r="C12" s="24">
        <v>339</v>
      </c>
      <c r="D12" s="18">
        <f t="shared" si="0"/>
        <v>0.16950000000000001</v>
      </c>
    </row>
    <row r="13" spans="1:7" x14ac:dyDescent="0.2">
      <c r="B13" s="16" t="s">
        <v>25</v>
      </c>
      <c r="C13" s="17">
        <v>332.57</v>
      </c>
      <c r="D13" s="18">
        <f t="shared" si="0"/>
        <v>0.16628499999999999</v>
      </c>
    </row>
    <row r="14" spans="1:7" x14ac:dyDescent="0.2">
      <c r="B14" s="16" t="s">
        <v>26</v>
      </c>
      <c r="C14" s="17">
        <v>164.58</v>
      </c>
      <c r="D14" s="18">
        <f t="shared" si="0"/>
        <v>8.2290000000000002E-2</v>
      </c>
    </row>
    <row r="15" spans="1:7" x14ac:dyDescent="0.2">
      <c r="B15" s="16" t="s">
        <v>27</v>
      </c>
      <c r="C15" s="17">
        <v>532.04</v>
      </c>
      <c r="D15" s="18">
        <f t="shared" si="0"/>
        <v>0.26601999999999998</v>
      </c>
      <c r="G15">
        <f>SUM(C4:C15)/365</f>
        <v>7.1809589041095894</v>
      </c>
    </row>
    <row r="16" spans="1:7" x14ac:dyDescent="0.2">
      <c r="A16" s="18">
        <v>2014</v>
      </c>
      <c r="B16" s="18" t="s">
        <v>16</v>
      </c>
      <c r="C16" s="17">
        <v>158.9</v>
      </c>
      <c r="D16" s="16">
        <f t="shared" si="0"/>
        <v>7.9450000000000007E-2</v>
      </c>
    </row>
    <row r="17" spans="1:7" x14ac:dyDescent="0.2">
      <c r="B17" s="18" t="s">
        <v>17</v>
      </c>
      <c r="C17" s="14">
        <v>210.56</v>
      </c>
      <c r="D17">
        <f t="shared" si="0"/>
        <v>0.10528</v>
      </c>
    </row>
    <row r="18" spans="1:7" x14ac:dyDescent="0.2">
      <c r="B18" s="18" t="s">
        <v>18</v>
      </c>
      <c r="C18" s="14">
        <v>0</v>
      </c>
      <c r="D18">
        <f t="shared" si="0"/>
        <v>0</v>
      </c>
      <c r="G18" s="18">
        <f>SUM(C7:C18)/365</f>
        <v>7.6399452054794521</v>
      </c>
    </row>
    <row r="19" spans="1:7" x14ac:dyDescent="0.2">
      <c r="B19" s="18" t="s">
        <v>19</v>
      </c>
      <c r="C19" s="14">
        <v>48.32</v>
      </c>
      <c r="D19">
        <f t="shared" si="0"/>
        <v>2.4160000000000001E-2</v>
      </c>
    </row>
    <row r="20" spans="1:7" x14ac:dyDescent="0.2">
      <c r="B20" s="18" t="s">
        <v>20</v>
      </c>
      <c r="C20" s="14">
        <v>15.35</v>
      </c>
      <c r="D20">
        <f t="shared" si="0"/>
        <v>7.6749999999999995E-3</v>
      </c>
    </row>
    <row r="21" spans="1:7" x14ac:dyDescent="0.2">
      <c r="B21" s="18" t="s">
        <v>21</v>
      </c>
      <c r="C21" s="14">
        <v>33.47</v>
      </c>
      <c r="D21">
        <f t="shared" si="0"/>
        <v>1.6735E-2</v>
      </c>
      <c r="G21" s="18">
        <f>SUM(C10:C21)/365</f>
        <v>7.6921643835616438</v>
      </c>
    </row>
    <row r="22" spans="1:7" x14ac:dyDescent="0.2">
      <c r="B22" s="18" t="s">
        <v>22</v>
      </c>
      <c r="C22" s="14">
        <v>330.49</v>
      </c>
      <c r="D22">
        <f t="shared" si="0"/>
        <v>0.165245</v>
      </c>
    </row>
    <row r="23" spans="1:7" x14ac:dyDescent="0.2">
      <c r="B23" s="18" t="s">
        <v>23</v>
      </c>
      <c r="C23" s="14">
        <v>589.64</v>
      </c>
      <c r="D23">
        <f t="shared" si="0"/>
        <v>0.29481999999999997</v>
      </c>
    </row>
    <row r="24" spans="1:7" x14ac:dyDescent="0.2">
      <c r="B24" s="18" t="s">
        <v>24</v>
      </c>
      <c r="C24" s="14">
        <v>652.94000000000005</v>
      </c>
      <c r="D24">
        <f t="shared" si="0"/>
        <v>0.32647000000000004</v>
      </c>
      <c r="G24" s="18">
        <f>SUM(C13:C24)/365</f>
        <v>8.4078356164383568</v>
      </c>
    </row>
    <row r="25" spans="1:7" x14ac:dyDescent="0.2">
      <c r="B25" s="18" t="s">
        <v>25</v>
      </c>
      <c r="C25" s="17">
        <v>577.28</v>
      </c>
      <c r="D25" s="18">
        <f t="shared" si="0"/>
        <v>0.28864000000000001</v>
      </c>
    </row>
    <row r="26" spans="1:7" x14ac:dyDescent="0.2">
      <c r="B26" s="18" t="s">
        <v>26</v>
      </c>
      <c r="C26" s="17">
        <v>161.85</v>
      </c>
      <c r="D26" s="18">
        <f t="shared" si="0"/>
        <v>8.0924999999999997E-2</v>
      </c>
    </row>
    <row r="27" spans="1:7" x14ac:dyDescent="0.2">
      <c r="B27" s="18" t="s">
        <v>27</v>
      </c>
      <c r="C27" s="17">
        <v>170.49</v>
      </c>
      <c r="D27" s="18">
        <f t="shared" si="0"/>
        <v>8.5245000000000001E-2</v>
      </c>
      <c r="E27" s="39"/>
      <c r="G27" s="18">
        <f>SUM(C16:C27)/365</f>
        <v>8.0802465753424659</v>
      </c>
    </row>
    <row r="28" spans="1:7" x14ac:dyDescent="0.2">
      <c r="A28" s="18">
        <v>2015</v>
      </c>
      <c r="B28" s="18" t="s">
        <v>16</v>
      </c>
      <c r="C28" s="14">
        <v>0</v>
      </c>
      <c r="D28" s="18">
        <f t="shared" si="0"/>
        <v>0</v>
      </c>
    </row>
    <row r="29" spans="1:7" x14ac:dyDescent="0.2">
      <c r="B29" s="18" t="s">
        <v>17</v>
      </c>
      <c r="C29" s="14">
        <v>68.430000000000007</v>
      </c>
      <c r="D29" s="18">
        <f t="shared" si="0"/>
        <v>3.4215000000000002E-2</v>
      </c>
    </row>
    <row r="30" spans="1:7" x14ac:dyDescent="0.2">
      <c r="B30" s="18" t="s">
        <v>18</v>
      </c>
      <c r="C30" s="14">
        <v>63.72</v>
      </c>
      <c r="D30" s="18">
        <f t="shared" si="0"/>
        <v>3.1859999999999999E-2</v>
      </c>
      <c r="E30" s="39">
        <f>SUM(C28:C30)</f>
        <v>132.15</v>
      </c>
      <c r="G30" s="18">
        <f>SUM(C19:C30)/365</f>
        <v>7.4300821917808211</v>
      </c>
    </row>
    <row r="31" spans="1:7" x14ac:dyDescent="0.2">
      <c r="B31" s="18" t="s">
        <v>19</v>
      </c>
      <c r="C31" s="17">
        <v>0</v>
      </c>
      <c r="D31" s="18">
        <f t="shared" si="0"/>
        <v>0</v>
      </c>
    </row>
    <row r="32" spans="1:7" x14ac:dyDescent="0.2">
      <c r="B32" s="18" t="s">
        <v>20</v>
      </c>
      <c r="C32" s="17">
        <v>387.82</v>
      </c>
      <c r="D32" s="18">
        <f t="shared" si="0"/>
        <v>0.19391</v>
      </c>
    </row>
    <row r="33" spans="1:7" x14ac:dyDescent="0.2">
      <c r="B33" s="18" t="s">
        <v>21</v>
      </c>
      <c r="C33" s="17">
        <v>582.98</v>
      </c>
      <c r="D33" s="18">
        <f t="shared" si="0"/>
        <v>0.29149000000000003</v>
      </c>
      <c r="E33" s="39">
        <f>SUM(C31:C33)</f>
        <v>970.8</v>
      </c>
      <c r="G33" s="18">
        <f>SUM(C22:C33)/365</f>
        <v>9.8236712328767126</v>
      </c>
    </row>
    <row r="34" spans="1:7" x14ac:dyDescent="0.2">
      <c r="B34" s="18" t="s">
        <v>22</v>
      </c>
      <c r="C34" s="14">
        <v>649.80999999999995</v>
      </c>
      <c r="D34" s="18">
        <f t="shared" si="0"/>
        <v>0.324905</v>
      </c>
    </row>
    <row r="35" spans="1:7" x14ac:dyDescent="0.2">
      <c r="B35" s="18" t="s">
        <v>23</v>
      </c>
      <c r="C35" s="14">
        <v>683.7</v>
      </c>
      <c r="D35" s="18">
        <f t="shared" si="0"/>
        <v>0.34185000000000004</v>
      </c>
    </row>
    <row r="36" spans="1:7" x14ac:dyDescent="0.2">
      <c r="B36" s="18" t="s">
        <v>24</v>
      </c>
      <c r="C36" s="14">
        <v>624.86</v>
      </c>
      <c r="D36" s="18">
        <f t="shared" si="0"/>
        <v>0.31242999999999999</v>
      </c>
      <c r="E36" s="39">
        <f>SUM(C34:C36)</f>
        <v>1958.37</v>
      </c>
      <c r="G36" s="18">
        <f>SUM(C25:C36)/365</f>
        <v>10.879287671232877</v>
      </c>
    </row>
    <row r="37" spans="1:7" x14ac:dyDescent="0.2">
      <c r="B37" s="18" t="s">
        <v>25</v>
      </c>
      <c r="C37" s="31">
        <v>660.75</v>
      </c>
      <c r="D37" s="18">
        <f t="shared" si="0"/>
        <v>0.33037499999999997</v>
      </c>
    </row>
    <row r="38" spans="1:7" x14ac:dyDescent="0.2">
      <c r="B38" s="18" t="s">
        <v>26</v>
      </c>
      <c r="C38" s="31">
        <v>600.03</v>
      </c>
      <c r="D38" s="18">
        <f t="shared" si="0"/>
        <v>0.30001499999999998</v>
      </c>
    </row>
    <row r="39" spans="1:7" x14ac:dyDescent="0.2">
      <c r="B39" s="18" t="s">
        <v>27</v>
      </c>
      <c r="C39" s="31">
        <v>590.28</v>
      </c>
      <c r="D39" s="18">
        <f t="shared" si="0"/>
        <v>0.29514000000000001</v>
      </c>
      <c r="E39" s="39">
        <f>SUM(C37:C39)</f>
        <v>1851.06</v>
      </c>
      <c r="G39" s="18">
        <f>SUM(C28:C39)/365</f>
        <v>13.458575342465753</v>
      </c>
    </row>
    <row r="40" spans="1:7" x14ac:dyDescent="0.2">
      <c r="A40" s="18">
        <v>2016</v>
      </c>
      <c r="B40" s="18" t="s">
        <v>16</v>
      </c>
      <c r="C40" s="31">
        <v>610.1</v>
      </c>
      <c r="D40" s="18">
        <f t="shared" si="0"/>
        <v>0.30504999999999999</v>
      </c>
    </row>
    <row r="41" spans="1:7" x14ac:dyDescent="0.2">
      <c r="B41" s="18" t="s">
        <v>17</v>
      </c>
      <c r="C41" s="31">
        <v>407.48</v>
      </c>
      <c r="D41" s="18">
        <f t="shared" si="0"/>
        <v>0.20374</v>
      </c>
    </row>
    <row r="42" spans="1:7" x14ac:dyDescent="0.2">
      <c r="B42" s="18" t="s">
        <v>18</v>
      </c>
      <c r="C42" s="31">
        <v>241.33</v>
      </c>
      <c r="D42" s="18">
        <f t="shared" si="0"/>
        <v>0.12066500000000001</v>
      </c>
      <c r="E42" s="39">
        <f>SUM(C40:C42)</f>
        <v>1258.9100000000001</v>
      </c>
      <c r="G42" s="18">
        <f>SUM(C31:C42)/365</f>
        <v>16.545589041095887</v>
      </c>
    </row>
    <row r="43" spans="1:7" x14ac:dyDescent="0.2">
      <c r="B43" s="18" t="s">
        <v>19</v>
      </c>
      <c r="C43" s="31">
        <v>159.43</v>
      </c>
      <c r="D43" s="18">
        <f t="shared" si="0"/>
        <v>7.9715000000000008E-2</v>
      </c>
    </row>
    <row r="44" spans="1:7" x14ac:dyDescent="0.2">
      <c r="B44" s="18" t="s">
        <v>20</v>
      </c>
      <c r="C44" s="31">
        <v>518.63</v>
      </c>
      <c r="D44" s="18">
        <f t="shared" si="0"/>
        <v>0.25931500000000002</v>
      </c>
    </row>
    <row r="45" spans="1:7" x14ac:dyDescent="0.2">
      <c r="B45" s="18" t="s">
        <v>21</v>
      </c>
      <c r="C45" s="31">
        <v>345.68</v>
      </c>
      <c r="D45" s="18">
        <f t="shared" si="0"/>
        <v>0.17283999999999999</v>
      </c>
      <c r="E45" s="39">
        <f>SUM(C43:C45)</f>
        <v>1023.74</v>
      </c>
      <c r="G45" s="18">
        <f>SUM(C34:C45)/365</f>
        <v>16.690630136986304</v>
      </c>
    </row>
    <row r="46" spans="1:7" x14ac:dyDescent="0.2">
      <c r="B46" s="18" t="s">
        <v>22</v>
      </c>
      <c r="C46" s="31">
        <v>607.82000000000005</v>
      </c>
      <c r="D46" s="18">
        <f t="shared" si="0"/>
        <v>0.30391000000000001</v>
      </c>
    </row>
    <row r="47" spans="1:7" x14ac:dyDescent="0.2">
      <c r="B47" s="18" t="s">
        <v>23</v>
      </c>
      <c r="C47" s="31">
        <v>623.6</v>
      </c>
      <c r="D47" s="18">
        <f t="shared" si="0"/>
        <v>0.31180000000000002</v>
      </c>
    </row>
    <row r="48" spans="1:7" x14ac:dyDescent="0.2">
      <c r="B48" s="18" t="s">
        <v>24</v>
      </c>
      <c r="C48" s="31">
        <v>641.48</v>
      </c>
      <c r="D48" s="18">
        <f t="shared" si="0"/>
        <v>0.32074000000000003</v>
      </c>
      <c r="E48" s="39">
        <f>SUM(C46:C48)</f>
        <v>1872.9</v>
      </c>
      <c r="G48" s="18">
        <f>SUM(C37:C48)/365</f>
        <v>16.456465753424659</v>
      </c>
    </row>
    <row r="49" spans="1:7" x14ac:dyDescent="0.2">
      <c r="B49" s="18" t="s">
        <v>25</v>
      </c>
      <c r="C49" s="31">
        <v>296.91000000000003</v>
      </c>
      <c r="D49" s="18">
        <f t="shared" si="0"/>
        <v>0.148455</v>
      </c>
    </row>
    <row r="50" spans="1:7" x14ac:dyDescent="0.2">
      <c r="B50" s="18" t="s">
        <v>26</v>
      </c>
      <c r="C50" s="31">
        <v>177.86</v>
      </c>
      <c r="D50" s="18">
        <f t="shared" si="0"/>
        <v>8.8930000000000009E-2</v>
      </c>
    </row>
    <row r="51" spans="1:7" x14ac:dyDescent="0.2">
      <c r="B51" s="18" t="s">
        <v>27</v>
      </c>
      <c r="C51" s="31">
        <v>396.98</v>
      </c>
      <c r="D51" s="18">
        <f t="shared" si="0"/>
        <v>0.19849</v>
      </c>
      <c r="E51" s="39">
        <f>SUM(C49:C51)</f>
        <v>871.75</v>
      </c>
      <c r="G51" s="18">
        <f>SUM(C40:C51)/365</f>
        <v>13.773424657534244</v>
      </c>
    </row>
    <row r="52" spans="1:7" x14ac:dyDescent="0.2">
      <c r="A52" s="18">
        <v>2017</v>
      </c>
      <c r="B52" s="18" t="s">
        <v>16</v>
      </c>
      <c r="C52" s="31">
        <v>598.62</v>
      </c>
      <c r="D52" s="18">
        <f t="shared" si="0"/>
        <v>0.29931000000000002</v>
      </c>
    </row>
    <row r="53" spans="1:7" x14ac:dyDescent="0.2">
      <c r="B53" s="18" t="s">
        <v>17</v>
      </c>
      <c r="C53" s="31">
        <v>343.73</v>
      </c>
      <c r="D53" s="18">
        <f t="shared" si="0"/>
        <v>0.17186500000000002</v>
      </c>
    </row>
    <row r="54" spans="1:7" x14ac:dyDescent="0.2">
      <c r="B54" s="18" t="s">
        <v>18</v>
      </c>
      <c r="C54" s="31">
        <v>58.63</v>
      </c>
      <c r="D54" s="18">
        <f t="shared" si="0"/>
        <v>2.9315000000000001E-2</v>
      </c>
      <c r="E54" s="39">
        <f>SUM(C52:C54)</f>
        <v>1000.98</v>
      </c>
      <c r="G54" s="18">
        <f>SUM(C43:C54)/365</f>
        <v>13.06676712328767</v>
      </c>
    </row>
    <row r="55" spans="1:7" x14ac:dyDescent="0.2">
      <c r="B55" s="18" t="s">
        <v>19</v>
      </c>
      <c r="C55" s="31">
        <v>0</v>
      </c>
      <c r="D55" s="18">
        <f t="shared" si="0"/>
        <v>0</v>
      </c>
      <c r="G55" s="18"/>
    </row>
    <row r="56" spans="1:7" x14ac:dyDescent="0.2">
      <c r="B56" s="18" t="s">
        <v>20</v>
      </c>
      <c r="C56" s="31">
        <v>73.8</v>
      </c>
      <c r="D56" s="18">
        <f t="shared" si="0"/>
        <v>3.6899999999999995E-2</v>
      </c>
    </row>
    <row r="57" spans="1:7" x14ac:dyDescent="0.2">
      <c r="B57" s="18" t="s">
        <v>21</v>
      </c>
      <c r="C57" s="31">
        <v>99.16</v>
      </c>
      <c r="D57" s="18">
        <f t="shared" si="0"/>
        <v>4.9579999999999999E-2</v>
      </c>
      <c r="E57" s="39">
        <f>SUM(C55:C57)</f>
        <v>172.95999999999998</v>
      </c>
      <c r="G57" s="18">
        <f>SUM(C46:C57)/365</f>
        <v>10.73586301369863</v>
      </c>
    </row>
    <row r="58" spans="1:7" x14ac:dyDescent="0.2">
      <c r="B58" s="18" t="s">
        <v>22</v>
      </c>
      <c r="C58" s="31">
        <v>296.65656572841505</v>
      </c>
      <c r="D58" s="18">
        <f t="shared" si="0"/>
        <v>0.14832828286420752</v>
      </c>
    </row>
    <row r="59" spans="1:7" x14ac:dyDescent="0.2">
      <c r="B59" s="18" t="s">
        <v>23</v>
      </c>
      <c r="C59" s="31">
        <v>329.32781608948733</v>
      </c>
      <c r="D59" s="18">
        <f t="shared" si="0"/>
        <v>0.16466390804474365</v>
      </c>
    </row>
    <row r="60" spans="1:7" x14ac:dyDescent="0.2">
      <c r="B60" s="18" t="s">
        <v>24</v>
      </c>
      <c r="C60" s="31">
        <v>319.7547081969675</v>
      </c>
      <c r="D60" s="18">
        <f t="shared" si="0"/>
        <v>0.15987735409848375</v>
      </c>
      <c r="E60" s="39">
        <f>SUM(C58:C60)</f>
        <v>945.73909001486993</v>
      </c>
      <c r="G60" s="18">
        <f>SUM(C49:C60)/365</f>
        <v>8.1956961370270403</v>
      </c>
    </row>
    <row r="61" spans="1:7" x14ac:dyDescent="0.2">
      <c r="B61" s="18" t="s">
        <v>25</v>
      </c>
      <c r="C61" s="31">
        <v>323.76807441769103</v>
      </c>
      <c r="D61" s="18">
        <f t="shared" si="0"/>
        <v>0.1618840372088455</v>
      </c>
    </row>
    <row r="62" spans="1:7" x14ac:dyDescent="0.2">
      <c r="B62" s="18" t="s">
        <v>26</v>
      </c>
      <c r="C62" s="31">
        <v>207.39381639274728</v>
      </c>
      <c r="D62" s="18">
        <f t="shared" si="0"/>
        <v>0.10369690819637364</v>
      </c>
    </row>
    <row r="63" spans="1:7" x14ac:dyDescent="0.2">
      <c r="B63" s="18" t="s">
        <v>27</v>
      </c>
      <c r="C63" s="31">
        <v>326.85972107573474</v>
      </c>
      <c r="D63" s="32">
        <f t="shared" si="0"/>
        <v>0.16342986053786737</v>
      </c>
      <c r="E63" s="39">
        <f>SUM(C61:C63)</f>
        <v>858.0216118861731</v>
      </c>
      <c r="G63" s="18">
        <f>SUM(C52:C63)/365</f>
        <v>8.1580841147973775</v>
      </c>
    </row>
    <row r="64" spans="1:7" x14ac:dyDescent="0.2">
      <c r="A64" s="18">
        <v>2018</v>
      </c>
      <c r="B64" s="18" t="s">
        <v>16</v>
      </c>
      <c r="C64" s="31">
        <v>161.03211247571198</v>
      </c>
      <c r="D64" s="32">
        <f t="shared" si="0"/>
        <v>8.0516056237855987E-2</v>
      </c>
    </row>
    <row r="65" spans="2:7" x14ac:dyDescent="0.2">
      <c r="B65" s="18" t="s">
        <v>17</v>
      </c>
      <c r="C65" s="31">
        <v>144.0002660830917</v>
      </c>
      <c r="D65" s="32">
        <f t="shared" si="0"/>
        <v>7.2000133041545858E-2</v>
      </c>
    </row>
    <row r="66" spans="2:7" x14ac:dyDescent="0.2">
      <c r="B66" s="18" t="s">
        <v>18</v>
      </c>
      <c r="C66" s="31">
        <v>286.11621194829632</v>
      </c>
      <c r="D66" s="32">
        <f t="shared" si="0"/>
        <v>0.14305810597414817</v>
      </c>
      <c r="E66" s="39">
        <f>SUM(C64:C66)</f>
        <v>591.14859050709993</v>
      </c>
      <c r="G66" s="18">
        <f>SUM(C55:C66)/365</f>
        <v>7.0352583353647766</v>
      </c>
    </row>
    <row r="67" spans="2:7" x14ac:dyDescent="0.2">
      <c r="B67" s="18" t="s">
        <v>19</v>
      </c>
      <c r="C67" s="31">
        <v>205.24424348483785</v>
      </c>
      <c r="D67" s="32">
        <f t="shared" si="0"/>
        <v>0.10262212174241893</v>
      </c>
    </row>
    <row r="68" spans="2:7" x14ac:dyDescent="0.2">
      <c r="B68" s="18" t="s">
        <v>20</v>
      </c>
      <c r="C68" s="31">
        <v>33.935191989680362</v>
      </c>
      <c r="D68" s="32">
        <f t="shared" ref="D68:D75" si="1">C68/2000</f>
        <v>1.6967595994840181E-2</v>
      </c>
    </row>
    <row r="69" spans="2:7" x14ac:dyDescent="0.2">
      <c r="B69" s="18" t="s">
        <v>21</v>
      </c>
      <c r="C69" s="31">
        <v>140.79417795648453</v>
      </c>
      <c r="D69" s="32">
        <f t="shared" si="1"/>
        <v>7.0397088978242262E-2</v>
      </c>
      <c r="E69" s="39">
        <f>SUM(C67:C69)</f>
        <v>379.97361343100272</v>
      </c>
      <c r="G69" s="18">
        <f>SUM(C58:C69)/365</f>
        <v>7.6024189201072501</v>
      </c>
    </row>
    <row r="70" spans="2:7" x14ac:dyDescent="0.2">
      <c r="B70" s="18" t="s">
        <v>22</v>
      </c>
      <c r="C70" s="40">
        <v>327.82680060768382</v>
      </c>
      <c r="D70" s="32">
        <f t="shared" si="1"/>
        <v>0.16391340030384191</v>
      </c>
    </row>
    <row r="71" spans="2:7" x14ac:dyDescent="0.2">
      <c r="B71" s="18" t="s">
        <v>23</v>
      </c>
      <c r="C71" s="31">
        <v>342.45430345919203</v>
      </c>
      <c r="D71" s="32">
        <f t="shared" si="1"/>
        <v>0.17122715172959602</v>
      </c>
    </row>
    <row r="72" spans="2:7" x14ac:dyDescent="0.2">
      <c r="B72" s="18" t="s">
        <v>24</v>
      </c>
      <c r="C72" s="31">
        <v>346.18314852248562</v>
      </c>
      <c r="D72" s="32">
        <f>C72/2000</f>
        <v>0.1730915742612428</v>
      </c>
      <c r="E72" s="39">
        <f>SUM(C70:C72)</f>
        <v>1016.4642525893614</v>
      </c>
      <c r="G72" s="38">
        <f>SUM(C61:C72)/365</f>
        <v>7.7961864888044854</v>
      </c>
    </row>
    <row r="73" spans="2:7" x14ac:dyDescent="0.2">
      <c r="B73" s="18" t="s">
        <v>25</v>
      </c>
      <c r="C73" s="40">
        <f>'Month 1 '!J10</f>
        <v>346.18314852248562</v>
      </c>
      <c r="D73" s="32">
        <f t="shared" si="1"/>
        <v>0.1730915742612428</v>
      </c>
    </row>
    <row r="74" spans="2:7" x14ac:dyDescent="0.2">
      <c r="B74" s="18" t="s">
        <v>26</v>
      </c>
      <c r="C74" s="40">
        <f>'Month 2'!J10</f>
        <v>0</v>
      </c>
      <c r="D74" s="32">
        <f t="shared" si="1"/>
        <v>0</v>
      </c>
    </row>
    <row r="75" spans="2:7" x14ac:dyDescent="0.2">
      <c r="B75" s="18" t="s">
        <v>27</v>
      </c>
      <c r="C75" s="40">
        <f>'Month 3'!J10</f>
        <v>97.654130671640871</v>
      </c>
      <c r="D75" s="32">
        <f t="shared" si="1"/>
        <v>4.8827065335820437E-2</v>
      </c>
      <c r="E75" s="39">
        <f>SUM(C73:C75)</f>
        <v>443.83727919412649</v>
      </c>
      <c r="G75" s="38">
        <f>SUM(C64:C75)/365</f>
        <v>6.6614348923879199</v>
      </c>
    </row>
  </sheetData>
  <pageMargins left="0.7" right="0.7" top="0.75" bottom="0.75" header="0.3" footer="0.3"/>
  <pageSetup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fsecFiledDocument" ma:contentTypeID="0x0101006E56B4D1795A2E4DB2F0B01679ED314A0400C84D9B5CF55AB64997E0B6B688390ED0" ma:contentTypeVersion="84" ma:contentTypeDescription="EFSEC Filed Document" ma:contentTypeScope="" ma:versionID="0431d32296c864bf2a7d34d40f1c047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6c55ac6e2bb81f3f3d0c1986703c84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EfsecDocumentType"/>
                <xsd:element ref="ns2:EfsecDocumentDate" minOccurs="0"/>
                <xsd:element ref="ns2:DocumentGroup" minOccurs="0"/>
                <xsd:element ref="ns2:AGDocumentName" minOccurs="0"/>
                <xsd:element ref="ns2:IsOfficialRecord" minOccurs="0"/>
                <xsd:element ref="ns2:Visibility" minOccurs="0"/>
                <xsd:element ref="ns2:IsVisibleToEfsecCouncil" minOccurs="0"/>
                <xsd:element ref="ns2:DateCopiedToEfsecCouncilLibrary" minOccurs="0"/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IsEFSEC" minOccurs="0"/>
                <xsd:element ref="ns1:Nickname" minOccurs="0"/>
                <xsd:element ref="ns2:TaxCatchAllLabel" minOccurs="0"/>
                <xsd:element ref="ns2:TaxCatchAll" minOccurs="0"/>
                <xsd:element ref="ns2:Process" minOccurs="0"/>
                <xsd:element ref="ns1:DocumentSet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23" nillable="true" ma:displayName="Nickname" ma:internalName="Nickname">
      <xsd:simpleType>
        <xsd:restriction base="dms:Text"/>
      </xsd:simpleType>
    </xsd:element>
    <xsd:element name="DocumentSetDescription" ma:index="34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EfsecDocumentType" ma:index="2" ma:displayName="EFSEC Document Type" ma:default="Documents" ma:description="Type for individual document" ma:format="Dropdown" ma:internalName="EfsecDocumentType">
      <xsd:simpleType>
        <xsd:restriction base="dms:Choice">
          <xsd:enumeration value="Addendum"/>
          <xsd:enumeration value="Affidavit"/>
          <xsd:enumeration value="Agency Comment"/>
          <xsd:enumeration value="Agenda"/>
          <xsd:enumeration value="Agreement"/>
          <xsd:enumeration value="Amendment"/>
          <xsd:enumeration value="Application"/>
          <xsd:enumeration value="Brief"/>
          <xsd:enumeration value="Budget"/>
          <xsd:enumeration value="Comment"/>
          <xsd:enumeration value="Contact Lists"/>
          <xsd:enumeration value="Contracts"/>
          <xsd:enumeration value="Council Member Communications"/>
          <xsd:enumeration value="Deliberations"/>
          <xsd:enumeration value="Dispositive Motions"/>
          <xsd:enumeration value="Documents"/>
          <xsd:enumeration value="Draft EIS"/>
          <xsd:enumeration value="Email"/>
          <xsd:enumeration value="Exhibit"/>
          <xsd:enumeration value="Final EIS"/>
          <xsd:enumeration value="Inspections"/>
          <xsd:enumeration value="Invoices"/>
          <xsd:enumeration value="Legal Ad"/>
          <xsd:enumeration value="Letter"/>
          <xsd:enumeration value="Map"/>
          <xsd:enumeration value="Meeting Transcripts"/>
          <xsd:enumeration value="Memorandum"/>
          <xsd:enumeration value="Migrated Document"/>
          <xsd:enumeration value="Motion"/>
          <xsd:enumeration value="Note to File"/>
          <xsd:enumeration value="Notice"/>
          <xsd:enumeration value="NPDES (Nat'l Pollution Discharge Elim Sys Permit)"/>
          <xsd:enumeration value="Objection"/>
          <xsd:enumeration value="Order"/>
          <xsd:enumeration value="Permit"/>
          <xsd:enumeration value="Petition"/>
          <xsd:enumeration value="Plan"/>
          <xsd:enumeration value="Presentation"/>
          <xsd:enumeration value="Proof of Service"/>
          <xsd:enumeration value="Public Comment"/>
          <xsd:enumeration value="Replacement Page"/>
          <xsd:enumeration value="Reply"/>
          <xsd:enumeration value="Report"/>
          <xsd:enumeration value="Response"/>
          <xsd:enumeration value="Resolutions"/>
          <xsd:enumeration value="SCA (Site Certification Agreement)"/>
          <xsd:enumeration value="Schedule"/>
          <xsd:enumeration value="Stipulation"/>
          <xsd:enumeration value="Testimony"/>
          <xsd:enumeration value="Transcript"/>
          <xsd:enumeration value="Witness List"/>
          <xsd:enumeration value="Workpapers"/>
        </xsd:restriction>
      </xsd:simpleType>
    </xsd:element>
    <xsd:element name="EfsecDocumentDate" ma:index="3" nillable="true" ma:displayName="EFSEC Document Date" ma:format="DateOnly" ma:internalName="EfsecDocumentDate">
      <xsd:simpleType>
        <xsd:restriction base="dms:DateTime"/>
      </xsd:simpleType>
    </xsd:element>
    <xsd:element name="DocumentGroup" ma:index="4" nillable="true" ma:displayName="Document Group" ma:internalName="DocumentGrou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rders"/>
                    <xsd:enumeration value="PSD"/>
                    <xsd:enumeration value="Returned Mail"/>
                    <xsd:enumeration value="SCA Amendment 2"/>
                    <xsd:enumeration value="Transcripts"/>
                    <xsd:enumeration value="PSD Amd 2"/>
                    <xsd:enumeration value="Ownership Transfer"/>
                    <xsd:enumeration value="Inspections"/>
                    <xsd:enumeration value="Site Restoration"/>
                    <xsd:enumeration value="SCA Amendment 3"/>
                    <xsd:enumeration value="SCA Amendment 4"/>
                    <xsd:enumeration value="SCA Amendment 5"/>
                    <xsd:enumeration value="SCA Amendment 1"/>
                    <xsd:enumeration value="Attachment"/>
                    <xsd:enumeration value="Appendix"/>
                    <xsd:enumeration value="Agency Comment"/>
                    <xsd:enumeration value="Council Agendas"/>
                    <xsd:enumeration value="Council Minutes"/>
                    <xsd:enumeration value="Governor's Decision"/>
                    <xsd:enumeration value="Land Use"/>
                    <xsd:enumeration value="Legal Ad"/>
                    <xsd:enumeration value="Meeting Notice"/>
                    <xsd:enumeration value="Notice"/>
                    <xsd:enumeration value="Proof of Service"/>
                    <xsd:enumeration value="Public Comments"/>
                    <xsd:enumeration value="Recommendation to the Governor"/>
                    <xsd:enumeration value="SCA"/>
                    <xsd:enumeration value="Report"/>
                    <xsd:enumeration value="PSD Amnd 3"/>
                    <xsd:enumeration value="PSD Amnd 4"/>
                    <xsd:enumeration value="Quarterly Reports"/>
                    <xsd:enumeration value="Orders - Grays Harbor Energy 1 and 2"/>
                    <xsd:enumeration value="Resolutions - Grays Harbor Energy"/>
                    <xsd:enumeration value="NPDES Permit 2019"/>
                    <xsd:enumeration value="NPDES Permit 2008"/>
                    <xsd:enumeration value="Notice of Construction and Prevention of Significant Deterioration (PSD)"/>
                    <xsd:enumeration value="Draft NPDES Permit 2019"/>
                    <xsd:enumeration value="NPDES Permit Renewal 2019"/>
                    <xsd:enumeration value="Draft Title V Air Operating Permit"/>
                    <xsd:enumeration value="Title V Air Operating Permit"/>
                    <xsd:enumeration value="SCA Amendment Request 8-17-2020"/>
                    <xsd:enumeration value="SCA Amendment Request Sept 2020"/>
                    <xsd:enumeration value="SEPA Addendum Nov 17, 2020"/>
                    <xsd:enumeration value="PSD Amendment 5 draft"/>
                    <xsd:enumeration value="PSD Amendment 5"/>
                  </xsd:restriction>
                </xsd:simpleType>
              </xsd:element>
            </xsd:sequence>
          </xsd:extension>
        </xsd:complexContent>
      </xsd:complexType>
    </xsd:element>
    <xsd:element name="AGDocumentName" ma:index="5" nillable="true" ma:displayName="AG Document  Path" ma:internalName="AGDocumentName" ma:readOnly="false">
      <xsd:simpleType>
        <xsd:restriction base="dms:Text">
          <xsd:maxLength value="255"/>
        </xsd:restriction>
      </xsd:simpleType>
    </xsd:element>
    <xsd:element name="IsOfficialRecord" ma:index="6" nillable="true" ma:displayName="IsOfficialRecord" ma:default="0" ma:internalName="IsOfficialRecord">
      <xsd:simpleType>
        <xsd:restriction base="dms:Boolean"/>
      </xsd:simpleType>
    </xsd:element>
    <xsd:element name="Visibility" ma:index="7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VisibleToEfsecCouncil" ma:index="8" nillable="true" ma:displayName="IsVisibleToEfsecCouncil" ma:default="0" ma:internalName="IsVisibleToEfsecCouncil">
      <xsd:simpleType>
        <xsd:restriction base="dms:Boolean"/>
      </xsd:simpleType>
    </xsd:element>
    <xsd:element name="DateCopiedToEfsecCouncilLibrary" ma:index="9" nillable="true" ma:displayName="DateCopiedToEfsecCouncilLibrary" ma:format="DateOnly" ma:internalName="DateCopiedToEfsecCouncilLibrary">
      <xsd:simpleType>
        <xsd:restriction base="dms:DateTime"/>
      </xsd:simpleType>
    </xsd:element>
    <xsd:element name="IsConfidential" ma:index="10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11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2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3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4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5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6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7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IsEFSEC" ma:index="22" nillable="true" ma:displayName="IsEFSEC" ma:default="0" ma:internalName="IsEFSEC">
      <xsd:simpleType>
        <xsd:restriction base="dms:Boolean"/>
      </xsd:simpleType>
    </xsd:element>
    <xsd:element name="TaxCatchAllLabel" ma:index="29" nillable="true" ma:displayName="Taxonomy Catch All Column1" ma:hidden="true" ma:list="{a1b22721-5fde-4dcc-a4ce-eec07013c08e}" ma:internalName="TaxCatchAllLabel" ma:readOnly="false" ma:showField="CatchAllDataLabel" ma:web="b77bf143-e7b4-4a14-a985-bb4bd51de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0" nillable="true" ma:displayName="Taxonomy Catch All Column" ma:hidden="true" ma:list="{a1b22721-5fde-4dcc-a4ce-eec07013c08e}" ma:internalName="TaxCatchAll" ma:readOnly="false" ma:showField="CatchAllData" ma:web="b77bf143-e7b4-4a14-a985-bb4bd51de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cess" ma:index="33" nillable="true" ma:displayName="Process" ma:description="EFSEC Process" ma:internalName="Proc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04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Label xmlns="dc463f71-b30c-4ab2-9473-d307f9d35888"/>
    <DocumentGroup xmlns="dc463f71-b30c-4ab2-9473-d307f9d35888"/>
    <Prefix xmlns="dc463f71-b30c-4ab2-9473-d307f9d35888">EF</Prefix>
    <Visibility xmlns="dc463f71-b30c-4ab2-9473-d307f9d35888">Full Visibility</Visibility>
    <DocumentSetType xmlns="dc463f71-b30c-4ab2-9473-d307f9d35888">EFSEC Document</DocumentSetType>
    <EfsecDocumentType xmlns="dc463f71-b30c-4ab2-9473-d307f9d35888">Documents</EfsecDocumentType>
    <IsConfidential xmlns="dc463f71-b30c-4ab2-9473-d307f9d35888">false</IsConfidential>
    <CaseType xmlns="dc463f71-b30c-4ab2-9473-d307f9d35888">Permit</CaseType>
    <DocumentSetDescription xmlns="http://schemas.microsoft.com/sharepoint/v3">GHEC Air Emissions Report 2018 Quarter 4. (CD rec'd 7-1-19)</DocumentSetDescription>
    <IndustryCode xmlns="dc463f71-b30c-4ab2-9473-d307f9d35888">532</IndustryCode>
    <CaseStatus xmlns="dc463f71-b30c-4ab2-9473-d307f9d35888">Permitted</CaseStatus>
    <OpenedDate xmlns="dc463f71-b30c-4ab2-9473-d307f9d35888">2018-04-10T07:00:00+00:00</OpenedDate>
    <EfsecDocumentDate xmlns="dc463f71-b30c-4ab2-9473-d307f9d35888" xsi:nil="true"/>
    <Date1 xmlns="dc463f71-b30c-4ab2-9473-d307f9d35888">2019-06-28T07:00:00+00:00</Date1>
    <IsDocumentOrder xmlns="dc463f71-b30c-4ab2-9473-d307f9d35888">false</IsDocumentOrder>
    <TaxCatchAll xmlns="dc463f71-b30c-4ab2-9473-d307f9d35888"/>
    <AGDocumentName xmlns="dc463f71-b30c-4ab2-9473-d307f9d35888" xsi:nil="true"/>
    <IsHighlyConfidential xmlns="dc463f71-b30c-4ab2-9473-d307f9d35888">false</IsHighlyConfidential>
    <CaseCompanyNames xmlns="dc463f71-b30c-4ab2-9473-d307f9d35888">Grays Harbor Energy, LLC</CaseCompanyNames>
    <IsOfficialRecord xmlns="dc463f71-b30c-4ab2-9473-d307f9d35888">false</IsOfficialRecord>
    <Nickname xmlns="http://schemas.microsoft.com/sharepoint/v3">Grays Harbor Energy Center 1 &amp; 2</Nickname>
    <DocketNumber xmlns="dc463f71-b30c-4ab2-9473-d307f9d35888">180302</DocketNumber>
    <IsVisibleToEfsecCouncil xmlns="dc463f71-b30c-4ab2-9473-d307f9d35888">false</IsVisibleToEfsecCouncil>
    <DateCopiedToEfsecCouncilLibrary xmlns="dc463f71-b30c-4ab2-9473-d307f9d35888" xsi:nil="true"/>
    <Process xmlns="dc463f71-b30c-4ab2-9473-d307f9d35888">Compliance</Process>
    <IsEFSEC xmlns="dc463f71-b30c-4ab2-9473-d307f9d35888">true</IsEFSEC>
  </documentManagement>
</p:properties>
</file>

<file path=customXml/itemProps1.xml><?xml version="1.0" encoding="utf-8"?>
<ds:datastoreItem xmlns:ds="http://schemas.openxmlformats.org/officeDocument/2006/customXml" ds:itemID="{44744A74-FC1B-40BE-93FF-B223867AF20F}"/>
</file>

<file path=customXml/itemProps2.xml><?xml version="1.0" encoding="utf-8"?>
<ds:datastoreItem xmlns:ds="http://schemas.openxmlformats.org/officeDocument/2006/customXml" ds:itemID="{FC13EBC1-C660-4EBC-922F-801DDA467568}"/>
</file>

<file path=customXml/itemProps3.xml><?xml version="1.0" encoding="utf-8"?>
<ds:datastoreItem xmlns:ds="http://schemas.openxmlformats.org/officeDocument/2006/customXml" ds:itemID="{7C76302C-FC03-4668-B000-252C1CD30EBF}"/>
</file>

<file path=customXml/itemProps4.xml><?xml version="1.0" encoding="utf-8"?>
<ds:datastoreItem xmlns:ds="http://schemas.openxmlformats.org/officeDocument/2006/customXml" ds:itemID="{511ACA74-59AE-47AD-B992-F408F850C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Emissions Summary</vt:lpstr>
      <vt:lpstr>Data</vt:lpstr>
      <vt:lpstr>Month 1 </vt:lpstr>
      <vt:lpstr>Month 2</vt:lpstr>
      <vt:lpstr>Month 3</vt:lpstr>
      <vt:lpstr>Annual &amp; Rolling Average</vt:lpstr>
    </vt:vector>
  </TitlesOfParts>
  <Company>Invenergy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Rottler</dc:creator>
  <cp:lastModifiedBy>Sherin, Christopher</cp:lastModifiedBy>
  <cp:lastPrinted>2018-04-06T23:52:53Z</cp:lastPrinted>
  <dcterms:created xsi:type="dcterms:W3CDTF">2008-10-23T22:07:31Z</dcterms:created>
  <dcterms:modified xsi:type="dcterms:W3CDTF">2019-01-02T21:55:55Z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0x0101006E56B4D1795A2E4DB2F0B01679ED314A0400C84D9B5CF55AB64997E0B6B688390ED0</vt:lpwstr>
  </property>
  <property fmtid="{D5CDD505-2E9C-101B-9397-08002B2CF9AE}" pid="3" name="_docset_NoMedatataSyncRequired">
    <vt:lpwstr>False</vt:lpwstr>
  </property>
</Properties>
</file>